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shikawasroffice2024\Desktop\さくらインターネット_wp関係\新ホームページ作成\sroffice_ishikawa\人事労務トピックス_年金制度の機能強化のための国民年金法等の一部を改正する法律の概要\"/>
    </mc:Choice>
  </mc:AlternateContent>
  <xr:revisionPtr revIDLastSave="0" documentId="13_ncr:1_{8C6FAB98-D8B1-4A5C-8CF0-AC49ED8168B2}" xr6:coauthVersionLast="47" xr6:coauthVersionMax="47" xr10:uidLastSave="{00000000-0000-0000-0000-000000000000}"/>
  <bookViews>
    <workbookView xWindow="5760" yWindow="3396" windowWidth="17280" windowHeight="8964" xr2:uid="{88AE12D9-47BC-4CFC-AEAA-61128DD41BA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9" i="1" l="1"/>
  <c r="F8" i="1" s="1"/>
  <c r="F10" i="1" l="1"/>
</calcChain>
</file>

<file path=xl/sharedStrings.xml><?xml version="1.0" encoding="utf-8"?>
<sst xmlns="http://schemas.openxmlformats.org/spreadsheetml/2006/main" count="33" uniqueCount="28">
  <si>
    <t>基本月額　①</t>
    <rPh sb="0" eb="2">
      <t>キホン</t>
    </rPh>
    <rPh sb="2" eb="4">
      <t>ゲツガク</t>
    </rPh>
    <phoneticPr fontId="3"/>
  </si>
  <si>
    <t>総報酬月額相当額　②</t>
    <rPh sb="0" eb="1">
      <t>ソウ</t>
    </rPh>
    <rPh sb="1" eb="3">
      <t>ホウシュウ</t>
    </rPh>
    <rPh sb="3" eb="5">
      <t>ゲツガク</t>
    </rPh>
    <rPh sb="5" eb="7">
      <t>ソウトウ</t>
    </rPh>
    <rPh sb="7" eb="8">
      <t>ガク</t>
    </rPh>
    <phoneticPr fontId="3"/>
  </si>
  <si>
    <t>在職老齢年金による支給停止額　③</t>
    <rPh sb="0" eb="2">
      <t>ザイショク</t>
    </rPh>
    <rPh sb="2" eb="4">
      <t>ロウレイ</t>
    </rPh>
    <rPh sb="4" eb="6">
      <t>ネンキン</t>
    </rPh>
    <rPh sb="9" eb="11">
      <t>シキュウ</t>
    </rPh>
    <rPh sb="11" eb="13">
      <t>テイシ</t>
    </rPh>
    <rPh sb="13" eb="14">
      <t>ガク</t>
    </rPh>
    <phoneticPr fontId="3"/>
  </si>
  <si>
    <t>差引年金額　④=①－③</t>
    <rPh sb="0" eb="2">
      <t>サシヒキ</t>
    </rPh>
    <rPh sb="2" eb="4">
      <t>ネンキン</t>
    </rPh>
    <rPh sb="4" eb="5">
      <t>ガク</t>
    </rPh>
    <phoneticPr fontId="3"/>
  </si>
  <si>
    <t>●　60歳台前半の在職老齢年金の場合</t>
    <rPh sb="4" eb="5">
      <t>サイ</t>
    </rPh>
    <rPh sb="5" eb="6">
      <t>ダイ</t>
    </rPh>
    <rPh sb="6" eb="8">
      <t>ゼンハン</t>
    </rPh>
    <rPh sb="9" eb="15">
      <t>ザイショクロウレイネンキン</t>
    </rPh>
    <rPh sb="16" eb="18">
      <t>バアイ</t>
    </rPh>
    <phoneticPr fontId="3"/>
  </si>
  <si>
    <t>定額部分も調整の対象になります。</t>
    <rPh sb="0" eb="2">
      <t>テイガク</t>
    </rPh>
    <rPh sb="2" eb="4">
      <t>ブブン</t>
    </rPh>
    <rPh sb="5" eb="7">
      <t>チョウセイ</t>
    </rPh>
    <rPh sb="8" eb="10">
      <t>タイショウ</t>
    </rPh>
    <phoneticPr fontId="3"/>
  </si>
  <si>
    <t>加給年金額は調整の対象外です。</t>
    <rPh sb="0" eb="2">
      <t>カキュウ</t>
    </rPh>
    <rPh sb="2" eb="4">
      <t>ネンキン</t>
    </rPh>
    <rPh sb="4" eb="5">
      <t>ガク</t>
    </rPh>
    <rPh sb="6" eb="8">
      <t>チョウセイ</t>
    </rPh>
    <rPh sb="9" eb="11">
      <t>タイショウ</t>
    </rPh>
    <rPh sb="11" eb="12">
      <t>ガイ</t>
    </rPh>
    <phoneticPr fontId="3"/>
  </si>
  <si>
    <t>・</t>
    <phoneticPr fontId="3"/>
  </si>
  <si>
    <t>●　60歳台後半(70歳以上)の在職老齢年金の場合</t>
    <rPh sb="4" eb="5">
      <t>サイ</t>
    </rPh>
    <rPh sb="5" eb="6">
      <t>ダイ</t>
    </rPh>
    <rPh sb="6" eb="8">
      <t>コウハン</t>
    </rPh>
    <rPh sb="11" eb="12">
      <t>サイ</t>
    </rPh>
    <rPh sb="12" eb="14">
      <t>イジョウ</t>
    </rPh>
    <rPh sb="16" eb="22">
      <t>ザイショクロウレイネンキン</t>
    </rPh>
    <rPh sb="23" eb="25">
      <t>バアイ</t>
    </rPh>
    <phoneticPr fontId="3"/>
  </si>
  <si>
    <t>国民年金の老齢基礎年金は調整の対象外です。</t>
    <rPh sb="0" eb="2">
      <t>コクミン</t>
    </rPh>
    <rPh sb="2" eb="4">
      <t>ネンキン</t>
    </rPh>
    <rPh sb="5" eb="11">
      <t>ロウレイキソネンキン</t>
    </rPh>
    <rPh sb="12" eb="14">
      <t>チョウセイ</t>
    </rPh>
    <rPh sb="15" eb="18">
      <t>タイショウガイ</t>
    </rPh>
    <phoneticPr fontId="3"/>
  </si>
  <si>
    <t>【在職老齢年金計算シート】(令和4年4月1日以後使用分)</t>
    <rPh sb="1" eb="3">
      <t>ザイショク</t>
    </rPh>
    <rPh sb="3" eb="5">
      <t>ロウレイ</t>
    </rPh>
    <rPh sb="5" eb="7">
      <t>ネンキン</t>
    </rPh>
    <rPh sb="7" eb="9">
      <t>ケイサン</t>
    </rPh>
    <rPh sb="14" eb="16">
      <t>レイワ</t>
    </rPh>
    <rPh sb="17" eb="18">
      <t>ネン</t>
    </rPh>
    <rPh sb="19" eb="20">
      <t>ゲツ</t>
    </rPh>
    <rPh sb="21" eb="22">
      <t>ヒ</t>
    </rPh>
    <rPh sb="22" eb="24">
      <t>イゴ</t>
    </rPh>
    <rPh sb="24" eb="26">
      <t>シヨウ</t>
    </rPh>
    <rPh sb="26" eb="27">
      <t>ブン</t>
    </rPh>
    <phoneticPr fontId="3"/>
  </si>
  <si>
    <t>支給停止調整額</t>
    <rPh sb="0" eb="4">
      <t>シキュウテイシ</t>
    </rPh>
    <rPh sb="4" eb="6">
      <t>チョウセイ</t>
    </rPh>
    <rPh sb="6" eb="7">
      <t>ガク</t>
    </rPh>
    <phoneticPr fontId="3"/>
  </si>
  <si>
    <t>入力欄</t>
    <rPh sb="0" eb="2">
      <t>ニュウリョク</t>
    </rPh>
    <rPh sb="2" eb="3">
      <t>ラン</t>
    </rPh>
    <phoneticPr fontId="3"/>
  </si>
  <si>
    <r>
      <t>加給年金額</t>
    </r>
    <r>
      <rPr>
        <b/>
        <sz val="11"/>
        <color rgb="FFFF0000"/>
        <rFont val="游ゴシック"/>
        <family val="3"/>
        <charset val="128"/>
        <scheme val="minor"/>
      </rPr>
      <t>＊3</t>
    </r>
    <r>
      <rPr>
        <b/>
        <sz val="11"/>
        <color theme="1"/>
        <rFont val="游ゴシック"/>
        <family val="3"/>
        <charset val="128"/>
        <scheme val="minor"/>
      </rPr>
      <t>は調整の対象外です。</t>
    </r>
    <rPh sb="0" eb="2">
      <t>カキュウ</t>
    </rPh>
    <rPh sb="2" eb="4">
      <t>ネンキン</t>
    </rPh>
    <rPh sb="4" eb="5">
      <t>ガク</t>
    </rPh>
    <rPh sb="8" eb="10">
      <t>チョウセイ</t>
    </rPh>
    <rPh sb="11" eb="13">
      <t>タイショウ</t>
    </rPh>
    <rPh sb="13" eb="14">
      <t>ガイ</t>
    </rPh>
    <phoneticPr fontId="3"/>
  </si>
  <si>
    <r>
      <t>　標準報酬月額</t>
    </r>
    <r>
      <rPr>
        <sz val="12"/>
        <color rgb="FFFF0000"/>
        <rFont val="游ゴシック"/>
        <family val="3"/>
        <charset val="128"/>
        <scheme val="minor"/>
      </rPr>
      <t>＊1</t>
    </r>
    <rPh sb="1" eb="3">
      <t>ヒョウジュン</t>
    </rPh>
    <rPh sb="3" eb="5">
      <t>ホウシュウ</t>
    </rPh>
    <rPh sb="5" eb="7">
      <t>ゲツガク</t>
    </rPh>
    <phoneticPr fontId="3"/>
  </si>
  <si>
    <r>
      <t>　当該月以前１年間の標準賞与額の合計</t>
    </r>
    <r>
      <rPr>
        <sz val="12"/>
        <color rgb="FFFF0000"/>
        <rFont val="游ゴシック"/>
        <family val="3"/>
        <charset val="128"/>
        <scheme val="minor"/>
      </rPr>
      <t>＊2</t>
    </r>
    <rPh sb="1" eb="3">
      <t>トウガイ</t>
    </rPh>
    <rPh sb="3" eb="4">
      <t>ゲツ</t>
    </rPh>
    <rPh sb="4" eb="6">
      <t>イゼン</t>
    </rPh>
    <rPh sb="7" eb="9">
      <t>ネンカン</t>
    </rPh>
    <rPh sb="10" eb="12">
      <t>ヒョウジュン</t>
    </rPh>
    <rPh sb="12" eb="14">
      <t>ショウヨ</t>
    </rPh>
    <rPh sb="14" eb="15">
      <t>ガク</t>
    </rPh>
    <rPh sb="16" eb="18">
      <t>ゴウケイ</t>
    </rPh>
    <phoneticPr fontId="3"/>
  </si>
  <si>
    <t>＊１</t>
    <phoneticPr fontId="3"/>
  </si>
  <si>
    <t>70歳以上の在職老齢年金の場合には、「標準報酬月額に相当する額」に読み替えて下さい。</t>
    <rPh sb="2" eb="3">
      <t>サイ</t>
    </rPh>
    <rPh sb="3" eb="5">
      <t>イジョウ</t>
    </rPh>
    <rPh sb="6" eb="12">
      <t>ザイショクロウレイネンキン</t>
    </rPh>
    <rPh sb="13" eb="15">
      <t>バアイ</t>
    </rPh>
    <rPh sb="19" eb="25">
      <t>ヒョウジュンホウシュウゲツガク</t>
    </rPh>
    <rPh sb="26" eb="28">
      <t>ソウトウ</t>
    </rPh>
    <rPh sb="30" eb="31">
      <t>ガク</t>
    </rPh>
    <rPh sb="33" eb="34">
      <t>ヨ</t>
    </rPh>
    <rPh sb="35" eb="36">
      <t>カ</t>
    </rPh>
    <rPh sb="38" eb="39">
      <t>クダ</t>
    </rPh>
    <phoneticPr fontId="3"/>
  </si>
  <si>
    <t>＊２</t>
    <phoneticPr fontId="3"/>
  </si>
  <si>
    <t>70歳以上の在職老齢年金の場合には、「当該月以前1年間の標準賞与額及び標準賞与額に相当する額の総額」に読み替えて下さい。</t>
    <rPh sb="2" eb="3">
      <t>サイ</t>
    </rPh>
    <rPh sb="3" eb="5">
      <t>イジョウ</t>
    </rPh>
    <rPh sb="6" eb="12">
      <t>ザイショクロウレイネンキン</t>
    </rPh>
    <rPh sb="13" eb="15">
      <t>バアイ</t>
    </rPh>
    <rPh sb="19" eb="21">
      <t>トウガイ</t>
    </rPh>
    <rPh sb="21" eb="22">
      <t>ゲツ</t>
    </rPh>
    <rPh sb="22" eb="24">
      <t>イゼン</t>
    </rPh>
    <rPh sb="25" eb="27">
      <t>ネンカン</t>
    </rPh>
    <rPh sb="28" eb="30">
      <t>ヒョウジュン</t>
    </rPh>
    <rPh sb="30" eb="32">
      <t>ショウヨ</t>
    </rPh>
    <rPh sb="32" eb="33">
      <t>ガク</t>
    </rPh>
    <rPh sb="33" eb="34">
      <t>オヨ</t>
    </rPh>
    <rPh sb="35" eb="39">
      <t>ヒョウジュンショウヨ</t>
    </rPh>
    <rPh sb="39" eb="40">
      <t>ガク</t>
    </rPh>
    <rPh sb="41" eb="43">
      <t>ソウトウ</t>
    </rPh>
    <rPh sb="45" eb="46">
      <t>ガク</t>
    </rPh>
    <rPh sb="47" eb="49">
      <t>ソウガク</t>
    </rPh>
    <rPh sb="51" eb="52">
      <t>ヨ</t>
    </rPh>
    <rPh sb="53" eb="54">
      <t>カ</t>
    </rPh>
    <rPh sb="56" eb="57">
      <t>クダ</t>
    </rPh>
    <phoneticPr fontId="3"/>
  </si>
  <si>
    <t>＊４</t>
    <phoneticPr fontId="3"/>
  </si>
  <si>
    <t>＊３</t>
    <phoneticPr fontId="3"/>
  </si>
  <si>
    <t>詳細は下記リンク先にあるPDF資料をご参照下さい。</t>
    <rPh sb="0" eb="2">
      <t>ショウサイ</t>
    </rPh>
    <rPh sb="3" eb="5">
      <t>カキ</t>
    </rPh>
    <rPh sb="8" eb="9">
      <t>サキ</t>
    </rPh>
    <rPh sb="15" eb="17">
      <t>シリョウ</t>
    </rPh>
    <rPh sb="19" eb="21">
      <t>サンショウ</t>
    </rPh>
    <rPh sb="21" eb="22">
      <t>クダ</t>
    </rPh>
    <phoneticPr fontId="3"/>
  </si>
  <si>
    <r>
      <t>経過的加算額</t>
    </r>
    <r>
      <rPr>
        <b/>
        <sz val="11"/>
        <color rgb="FFFF0000"/>
        <rFont val="游ゴシック"/>
        <family val="3"/>
        <charset val="128"/>
        <scheme val="minor"/>
      </rPr>
      <t>＊4</t>
    </r>
    <r>
      <rPr>
        <b/>
        <sz val="11"/>
        <color theme="1"/>
        <rFont val="游ゴシック"/>
        <family val="3"/>
        <charset val="128"/>
        <scheme val="minor"/>
      </rPr>
      <t>や繰下げ加算額は調整の対象外です。</t>
    </r>
    <rPh sb="12" eb="14">
      <t>カサン</t>
    </rPh>
    <phoneticPr fontId="3"/>
  </si>
  <si>
    <t>標準報酬月額＋差引年金額</t>
    <rPh sb="0" eb="2">
      <t>ヒョウジュン</t>
    </rPh>
    <rPh sb="2" eb="4">
      <t>ホウシュウ</t>
    </rPh>
    <rPh sb="4" eb="6">
      <t>ゲツガク</t>
    </rPh>
    <rPh sb="7" eb="9">
      <t>サシヒキ</t>
    </rPh>
    <rPh sb="9" eb="11">
      <t>ネンキン</t>
    </rPh>
    <rPh sb="11" eb="12">
      <t>ガク</t>
    </rPh>
    <phoneticPr fontId="3"/>
  </si>
  <si>
    <t>(令和4年度の額)</t>
    <rPh sb="1" eb="3">
      <t>レイワ</t>
    </rPh>
    <rPh sb="4" eb="6">
      <t>ネンド</t>
    </rPh>
    <rPh sb="7" eb="8">
      <t>ガク</t>
    </rPh>
    <phoneticPr fontId="3"/>
  </si>
  <si>
    <t>https://www.sroffice-ishikawa.com/inf_2_41.pdf</t>
  </si>
  <si>
    <t>https://www.sroffice-ishikawa.com/inf_2_1211.pdf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</si>
</sst>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6"/>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1"/>
      <color rgb="FFFF0000"/>
      <name val="游ゴシック"/>
      <family val="3"/>
      <charset val="128"/>
      <scheme val="minor"/>
    </font>
    <font>
      <sz val="12"/>
      <color rgb="FFFF0000"/>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42">
    <xf numFmtId="0" fontId="0" fillId="0" borderId="0" xfId="0">
      <alignment vertical="center"/>
    </xf>
    <xf numFmtId="0" fontId="5" fillId="0" borderId="0" xfId="0" applyFont="1">
      <alignment vertical="center"/>
    </xf>
    <xf numFmtId="38" fontId="5" fillId="0" borderId="17" xfId="1" applyFont="1" applyBorder="1">
      <alignment vertical="center"/>
    </xf>
    <xf numFmtId="38" fontId="5" fillId="0" borderId="18" xfId="1" applyFont="1" applyBorder="1">
      <alignment vertical="center"/>
    </xf>
    <xf numFmtId="38" fontId="5" fillId="0" borderId="19" xfId="1" applyFont="1" applyBorder="1">
      <alignment vertical="center"/>
    </xf>
    <xf numFmtId="38" fontId="5" fillId="0" borderId="20" xfId="1" applyFont="1" applyBorder="1">
      <alignment vertical="center"/>
    </xf>
    <xf numFmtId="0" fontId="6" fillId="0" borderId="0" xfId="0" applyFont="1" applyAlignment="1">
      <alignment vertical="center"/>
    </xf>
    <xf numFmtId="0" fontId="5" fillId="0" borderId="0" xfId="0" applyFont="1" applyAlignment="1">
      <alignment horizontal="right" vertical="center"/>
    </xf>
    <xf numFmtId="38" fontId="5" fillId="4" borderId="16" xfId="1" applyFont="1" applyFill="1" applyBorder="1">
      <alignment vertical="center"/>
    </xf>
    <xf numFmtId="38" fontId="5" fillId="4" borderId="18" xfId="1" applyFont="1" applyFill="1" applyBorder="1">
      <alignment vertical="center"/>
    </xf>
    <xf numFmtId="38" fontId="5" fillId="4" borderId="19" xfId="1" applyFont="1" applyFill="1" applyBorder="1">
      <alignment vertical="center"/>
    </xf>
    <xf numFmtId="0" fontId="8" fillId="0" borderId="0" xfId="0" applyFont="1" applyAlignment="1">
      <alignment vertical="center"/>
    </xf>
    <xf numFmtId="0" fontId="0" fillId="4" borderId="0" xfId="0" applyFill="1">
      <alignment vertical="center"/>
    </xf>
    <xf numFmtId="0" fontId="5" fillId="0" borderId="0" xfId="0" applyFont="1" applyAlignment="1">
      <alignment horizontal="center" vertical="center"/>
    </xf>
    <xf numFmtId="0" fontId="5" fillId="0" borderId="0" xfId="0" applyFont="1" applyAlignment="1">
      <alignment vertical="center"/>
    </xf>
    <xf numFmtId="38" fontId="5" fillId="4" borderId="0" xfId="1" applyFont="1" applyFill="1" applyAlignment="1">
      <alignment vertical="center"/>
    </xf>
    <xf numFmtId="0" fontId="9" fillId="0" borderId="0" xfId="0" applyFont="1" applyAlignment="1">
      <alignment horizontal="right" vertical="center"/>
    </xf>
    <xf numFmtId="0" fontId="0" fillId="0" borderId="0" xfId="0" applyAlignment="1">
      <alignment vertical="center"/>
    </xf>
    <xf numFmtId="0" fontId="11" fillId="0" borderId="0" xfId="2" applyAlignment="1">
      <alignment horizontal="lef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xf>
    <xf numFmtId="0" fontId="7" fillId="0" borderId="0" xfId="0" applyFont="1" applyAlignment="1">
      <alignment horizontal="center" vertical="center"/>
    </xf>
    <xf numFmtId="0" fontId="5" fillId="0" borderId="21" xfId="0" applyFont="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13" xfId="0" applyFont="1" applyFill="1" applyBorder="1" applyAlignment="1">
      <alignment horizontal="left" vertical="center"/>
    </xf>
    <xf numFmtId="0" fontId="4" fillId="2" borderId="5"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1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5" xfId="0" applyFont="1" applyFill="1" applyBorder="1" applyAlignment="1">
      <alignment horizontal="left" vertical="center"/>
    </xf>
    <xf numFmtId="0" fontId="2" fillId="2" borderId="5"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office-ishikawa.com/inf_2_1211.pdf" TargetMode="External"/><Relationship Id="rId1" Type="http://schemas.openxmlformats.org/officeDocument/2006/relationships/hyperlink" Target="https://www.sroffice-ishikawa.com/inf_2_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4267-11E7-472F-9486-FDAE4EC982F9}">
  <sheetPr>
    <pageSetUpPr fitToPage="1"/>
  </sheetPr>
  <dimension ref="A1:K27"/>
  <sheetViews>
    <sheetView tabSelected="1" topLeftCell="A19" zoomScaleNormal="100" workbookViewId="0">
      <selection activeCell="B26" sqref="B26:H26"/>
    </sheetView>
  </sheetViews>
  <sheetFormatPr defaultRowHeight="18" x14ac:dyDescent="0.45"/>
  <cols>
    <col min="2" max="5" width="10.796875" customWidth="1"/>
    <col min="6" max="6" width="15.8984375" customWidth="1"/>
  </cols>
  <sheetData>
    <row r="1" spans="1:9" ht="18" customHeight="1" x14ac:dyDescent="0.45">
      <c r="A1" s="22" t="s">
        <v>10</v>
      </c>
      <c r="B1" s="22"/>
      <c r="C1" s="22"/>
      <c r="D1" s="22"/>
      <c r="E1" s="22"/>
      <c r="F1" s="22"/>
      <c r="G1" s="6"/>
      <c r="H1" s="6"/>
      <c r="I1" s="6"/>
    </row>
    <row r="2" spans="1:9" ht="18" customHeight="1" x14ac:dyDescent="0.45">
      <c r="A2" s="22"/>
      <c r="B2" s="22"/>
      <c r="C2" s="22"/>
      <c r="D2" s="22"/>
      <c r="E2" s="22"/>
      <c r="F2" s="22"/>
      <c r="G2" s="6"/>
      <c r="H2" s="6"/>
      <c r="I2" s="6"/>
    </row>
    <row r="3" spans="1:9" ht="18.600000000000001" customHeight="1" thickBot="1" x14ac:dyDescent="0.5">
      <c r="A3" s="11"/>
      <c r="B3" s="11"/>
      <c r="C3" s="11"/>
      <c r="D3" s="23" t="s">
        <v>11</v>
      </c>
      <c r="E3" s="23"/>
      <c r="F3" s="15">
        <v>470000</v>
      </c>
      <c r="G3" s="14" t="s">
        <v>25</v>
      </c>
      <c r="H3" s="6"/>
      <c r="I3" s="6"/>
    </row>
    <row r="4" spans="1:9" ht="20.399999999999999" thickBot="1" x14ac:dyDescent="0.5">
      <c r="B4" s="24" t="s">
        <v>0</v>
      </c>
      <c r="C4" s="25"/>
      <c r="D4" s="25"/>
      <c r="E4" s="26"/>
      <c r="F4" s="8">
        <v>200000</v>
      </c>
    </row>
    <row r="5" spans="1:9" ht="19.8" x14ac:dyDescent="0.45">
      <c r="B5" s="27" t="s">
        <v>1</v>
      </c>
      <c r="C5" s="28"/>
      <c r="D5" s="28"/>
      <c r="E5" s="29"/>
      <c r="F5" s="2">
        <v>240000</v>
      </c>
    </row>
    <row r="6" spans="1:9" ht="19.8" x14ac:dyDescent="0.45">
      <c r="B6" s="30" t="s">
        <v>14</v>
      </c>
      <c r="C6" s="31"/>
      <c r="D6" s="31"/>
      <c r="E6" s="32"/>
      <c r="F6" s="9">
        <v>200000</v>
      </c>
    </row>
    <row r="7" spans="1:9" ht="20.399999999999999" thickBot="1" x14ac:dyDescent="0.5">
      <c r="B7" s="33" t="s">
        <v>15</v>
      </c>
      <c r="C7" s="34"/>
      <c r="D7" s="34"/>
      <c r="E7" s="35"/>
      <c r="F7" s="10">
        <v>480000</v>
      </c>
    </row>
    <row r="8" spans="1:9" ht="19.8" x14ac:dyDescent="0.45">
      <c r="B8" s="36" t="s">
        <v>2</v>
      </c>
      <c r="C8" s="37"/>
      <c r="D8" s="37"/>
      <c r="E8" s="38"/>
      <c r="F8" s="5">
        <f>IF(F9&lt;0,F4,F4-F9)</f>
        <v>0</v>
      </c>
    </row>
    <row r="9" spans="1:9" ht="19.8" x14ac:dyDescent="0.45">
      <c r="B9" s="39" t="s">
        <v>3</v>
      </c>
      <c r="C9" s="40"/>
      <c r="D9" s="40"/>
      <c r="E9" s="41"/>
      <c r="F9" s="3">
        <f>IF(IF(F4+F5&lt;=$F$3,F4,F4-(F4+F5-$F$3)/2)&lt;0,0,IF(F4+F5&lt;=$F$3,F4,F4-(F4+F5-$F$3)/2))</f>
        <v>200000</v>
      </c>
    </row>
    <row r="10" spans="1:9" ht="20.399999999999999" thickBot="1" x14ac:dyDescent="0.5">
      <c r="B10" s="19" t="s">
        <v>24</v>
      </c>
      <c r="C10" s="20"/>
      <c r="D10" s="20"/>
      <c r="E10" s="21"/>
      <c r="F10" s="4">
        <f>F6+IF(F9&lt;0,0,F9)</f>
        <v>400000</v>
      </c>
    </row>
    <row r="11" spans="1:9" x14ac:dyDescent="0.45">
      <c r="F11" s="12"/>
      <c r="G11" s="13" t="s">
        <v>12</v>
      </c>
    </row>
    <row r="12" spans="1:9" x14ac:dyDescent="0.45">
      <c r="A12" s="1" t="s">
        <v>4</v>
      </c>
      <c r="B12" s="1"/>
    </row>
    <row r="13" spans="1:9" x14ac:dyDescent="0.45">
      <c r="A13" s="7" t="s">
        <v>7</v>
      </c>
      <c r="B13" s="1" t="s">
        <v>5</v>
      </c>
    </row>
    <row r="14" spans="1:9" x14ac:dyDescent="0.45">
      <c r="A14" s="7" t="s">
        <v>7</v>
      </c>
      <c r="B14" s="1" t="s">
        <v>13</v>
      </c>
    </row>
    <row r="16" spans="1:9" x14ac:dyDescent="0.45">
      <c r="A16" s="1" t="s">
        <v>8</v>
      </c>
    </row>
    <row r="17" spans="1:11" x14ac:dyDescent="0.45">
      <c r="A17" s="7" t="s">
        <v>7</v>
      </c>
      <c r="B17" s="1" t="s">
        <v>6</v>
      </c>
    </row>
    <row r="18" spans="1:11" x14ac:dyDescent="0.45">
      <c r="A18" s="7" t="s">
        <v>7</v>
      </c>
      <c r="B18" s="1" t="s">
        <v>23</v>
      </c>
    </row>
    <row r="19" spans="1:11" x14ac:dyDescent="0.45">
      <c r="A19" s="7" t="s">
        <v>7</v>
      </c>
      <c r="B19" s="1" t="s">
        <v>9</v>
      </c>
    </row>
    <row r="21" spans="1:11" x14ac:dyDescent="0.45">
      <c r="A21" s="16" t="s">
        <v>16</v>
      </c>
      <c r="B21" s="1" t="s">
        <v>17</v>
      </c>
    </row>
    <row r="22" spans="1:11" x14ac:dyDescent="0.45">
      <c r="A22" s="16" t="s">
        <v>18</v>
      </c>
      <c r="B22" s="1" t="s">
        <v>19</v>
      </c>
    </row>
    <row r="23" spans="1:11" x14ac:dyDescent="0.45">
      <c r="A23" s="16" t="s">
        <v>21</v>
      </c>
      <c r="B23" s="1" t="s">
        <v>22</v>
      </c>
    </row>
    <row r="24" spans="1:11" x14ac:dyDescent="0.45">
      <c r="B24" s="18" t="s">
        <v>26</v>
      </c>
      <c r="C24" s="18"/>
      <c r="D24" s="18"/>
      <c r="E24" s="18"/>
      <c r="F24" s="18"/>
      <c r="G24" s="18"/>
      <c r="H24" s="18"/>
      <c r="I24" s="17"/>
      <c r="J24" s="17"/>
      <c r="K24" s="17"/>
    </row>
    <row r="25" spans="1:11" x14ac:dyDescent="0.45">
      <c r="A25" s="16" t="s">
        <v>20</v>
      </c>
      <c r="B25" s="1" t="s">
        <v>22</v>
      </c>
    </row>
    <row r="26" spans="1:11" x14ac:dyDescent="0.45">
      <c r="B26" s="18" t="s">
        <v>27</v>
      </c>
      <c r="C26" s="18"/>
      <c r="D26" s="18"/>
      <c r="E26" s="18"/>
      <c r="F26" s="18"/>
      <c r="G26" s="18"/>
      <c r="H26" s="18"/>
    </row>
    <row r="27" spans="1:11" x14ac:dyDescent="0.45">
      <c r="A27" s="16"/>
    </row>
  </sheetData>
  <mergeCells count="11">
    <mergeCell ref="B24:H24"/>
    <mergeCell ref="B26:H26"/>
    <mergeCell ref="B10:E10"/>
    <mergeCell ref="A1:F2"/>
    <mergeCell ref="D3:E3"/>
    <mergeCell ref="B4:E4"/>
    <mergeCell ref="B5:E5"/>
    <mergeCell ref="B6:E6"/>
    <mergeCell ref="B7:E7"/>
    <mergeCell ref="B8:E8"/>
    <mergeCell ref="B9:E9"/>
  </mergeCells>
  <phoneticPr fontId="3"/>
  <hyperlinks>
    <hyperlink ref="B24:H24" r:id="rId1" display="https://www.sroffice-ishikawa.com/inf_2_41.pdf" xr:uid="{2757AADA-981C-4814-8EB7-C6500735D654}"/>
    <hyperlink ref="B26:H26" r:id="rId2" display="https://www.sroffice-ishikawa.com/inf_2_1211.pdf" xr:uid="{5CBF0ECD-D306-454C-9E21-69EE137EB6DA}"/>
  </hyperlinks>
  <pageMargins left="0.7" right="0.7" top="0.75" bottom="0.75" header="0.3" footer="0.3"/>
  <pageSetup paperSize="9" scale="98" orientation="landscape" horizontalDpi="4294967293"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石川利人</cp:lastModifiedBy>
  <cp:lastPrinted>2021-11-11T07:48:35Z</cp:lastPrinted>
  <dcterms:created xsi:type="dcterms:W3CDTF">2021-11-10T11:09:06Z</dcterms:created>
  <dcterms:modified xsi:type="dcterms:W3CDTF">2022-10-08T13:41:58Z</dcterms:modified>
</cp:coreProperties>
</file>