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ishi5\Desktop\さくらインターネット_wp関係\新ホームページ作成\sroffice_ishikawa\トップページ\"/>
    </mc:Choice>
  </mc:AlternateContent>
  <xr:revisionPtr revIDLastSave="0" documentId="8_{FFB36420-E8B3-4F68-9567-44376592628A}" xr6:coauthVersionLast="47" xr6:coauthVersionMax="47" xr10:uidLastSave="{00000000-0000-0000-0000-000000000000}"/>
  <bookViews>
    <workbookView xWindow="-108" yWindow="-108" windowWidth="23256" windowHeight="12456" activeTab="1" xr2:uid="{629282A2-18B0-49D0-A463-7D437D56C871}"/>
  </bookViews>
  <sheets>
    <sheet name="令和6年度まで" sheetId="1" r:id="rId1"/>
    <sheet name="令和7年度"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5" i="2" l="1"/>
  <c r="H24" i="2"/>
  <c r="F24" i="2"/>
  <c r="E25" i="2"/>
  <c r="D24" i="2"/>
  <c r="N14" i="2"/>
  <c r="N10" i="2"/>
  <c r="G18" i="2"/>
  <c r="E18" i="2"/>
  <c r="M14" i="2"/>
  <c r="L14" i="2"/>
  <c r="D14" i="2"/>
  <c r="E13" i="2"/>
  <c r="F13" i="2" s="1"/>
  <c r="M10" i="2"/>
  <c r="K10" i="2"/>
  <c r="K18" i="2" s="1"/>
  <c r="J10" i="2"/>
  <c r="J18" i="2" s="1"/>
  <c r="I10" i="2"/>
  <c r="H10" i="2"/>
  <c r="F10" i="2"/>
  <c r="F18" i="2" s="1"/>
  <c r="D10" i="2"/>
  <c r="M10" i="1"/>
  <c r="D18" i="2" l="1"/>
  <c r="D20" i="2" s="1"/>
  <c r="E7" i="2" s="1"/>
  <c r="E20" i="2" s="1"/>
  <c r="G13" i="2"/>
  <c r="F14" i="2"/>
  <c r="D17" i="2"/>
  <c r="D19" i="2" s="1"/>
  <c r="D21" i="2" s="1"/>
  <c r="E14" i="2"/>
  <c r="M14" i="1"/>
  <c r="K10" i="1"/>
  <c r="K18" i="1" s="1"/>
  <c r="L14" i="1"/>
  <c r="D22" i="2" l="1"/>
  <c r="D23" i="2" s="1"/>
  <c r="G14" i="2"/>
  <c r="H13" i="2"/>
  <c r="F7" i="2"/>
  <c r="F20" i="2" s="1"/>
  <c r="E22" i="2"/>
  <c r="E23" i="2" s="1"/>
  <c r="G18" i="1"/>
  <c r="J10" i="1"/>
  <c r="J18" i="1" s="1"/>
  <c r="I10" i="1"/>
  <c r="H10" i="1"/>
  <c r="F10" i="1"/>
  <c r="F18" i="1" s="1"/>
  <c r="D10" i="1"/>
  <c r="E18" i="1"/>
  <c r="E13" i="1"/>
  <c r="E14" i="1" s="1"/>
  <c r="D14" i="1"/>
  <c r="G7" i="2" l="1"/>
  <c r="G20" i="2" s="1"/>
  <c r="F22" i="2"/>
  <c r="F23" i="2" s="1"/>
  <c r="I13" i="2"/>
  <c r="H14" i="2"/>
  <c r="G15" i="2"/>
  <c r="G16" i="2"/>
  <c r="D18" i="1"/>
  <c r="D20" i="1" s="1"/>
  <c r="E7" i="1" s="1"/>
  <c r="E20" i="1" s="1"/>
  <c r="E22" i="1" s="1"/>
  <c r="F13" i="1"/>
  <c r="D17" i="1"/>
  <c r="D19" i="1" s="1"/>
  <c r="D21" i="1" s="1"/>
  <c r="H18" i="2" l="1"/>
  <c r="H16" i="2"/>
  <c r="H15" i="2" s="1"/>
  <c r="J13" i="2"/>
  <c r="I14" i="2"/>
  <c r="H7" i="2"/>
  <c r="G22" i="2"/>
  <c r="G23" i="2" s="1"/>
  <c r="D22" i="1"/>
  <c r="F14" i="1"/>
  <c r="G13" i="1"/>
  <c r="F7" i="1"/>
  <c r="F20" i="1" s="1"/>
  <c r="F22" i="1" s="1"/>
  <c r="H20" i="2" l="1"/>
  <c r="I18" i="2"/>
  <c r="I7" i="2"/>
  <c r="I20" i="2" s="1"/>
  <c r="H22" i="2"/>
  <c r="H23" i="2" s="1"/>
  <c r="I16" i="2"/>
  <c r="I15" i="2" s="1"/>
  <c r="K13" i="2"/>
  <c r="K14" i="2" s="1"/>
  <c r="J14" i="2"/>
  <c r="G14" i="1"/>
  <c r="H13" i="1"/>
  <c r="I22" i="2" l="1"/>
  <c r="I23" i="2" s="1"/>
  <c r="J7" i="2"/>
  <c r="J20" i="2" s="1"/>
  <c r="J15" i="2"/>
  <c r="J16" i="2"/>
  <c r="K16" i="2"/>
  <c r="K15" i="2"/>
  <c r="G15" i="1"/>
  <c r="G16" i="1"/>
  <c r="G7" i="1"/>
  <c r="H14" i="1"/>
  <c r="I13" i="1"/>
  <c r="L16" i="2" l="1"/>
  <c r="L15" i="2" s="1"/>
  <c r="L18" i="2"/>
  <c r="J22" i="2"/>
  <c r="J23" i="2" s="1"/>
  <c r="I25" i="2" s="1"/>
  <c r="K7" i="2"/>
  <c r="K20" i="2" s="1"/>
  <c r="H16" i="1"/>
  <c r="H15" i="1" s="1"/>
  <c r="G20" i="1"/>
  <c r="G22" i="1" s="1"/>
  <c r="H18" i="1"/>
  <c r="J13" i="1"/>
  <c r="I14" i="1"/>
  <c r="M18" i="2" l="1"/>
  <c r="M16" i="2"/>
  <c r="M15" i="2" s="1"/>
  <c r="L7" i="2"/>
  <c r="L20" i="2" s="1"/>
  <c r="K22" i="2"/>
  <c r="K23" i="2" s="1"/>
  <c r="J24" i="2" s="1"/>
  <c r="J14" i="1"/>
  <c r="J15" i="1" s="1"/>
  <c r="K13" i="1"/>
  <c r="K14" i="1" s="1"/>
  <c r="I16" i="1"/>
  <c r="I15" i="1" s="1"/>
  <c r="H7" i="1"/>
  <c r="H20" i="1" s="1"/>
  <c r="H22" i="1" s="1"/>
  <c r="I18" i="1"/>
  <c r="N18" i="2" l="1"/>
  <c r="N16" i="2"/>
  <c r="N15" i="2" s="1"/>
  <c r="M7" i="2"/>
  <c r="M20" i="2" s="1"/>
  <c r="L22" i="2"/>
  <c r="L23" i="2" s="1"/>
  <c r="K25" i="2" s="1"/>
  <c r="J16" i="1"/>
  <c r="K16" i="1"/>
  <c r="K15" i="1"/>
  <c r="L16" i="1" s="1"/>
  <c r="L15" i="1" s="1"/>
  <c r="I7" i="1"/>
  <c r="I20" i="1" s="1"/>
  <c r="I22" i="1" s="1"/>
  <c r="M22" i="2" l="1"/>
  <c r="M23" i="2" s="1"/>
  <c r="L24" i="2" s="1"/>
  <c r="N7" i="2"/>
  <c r="N20" i="2" s="1"/>
  <c r="M18" i="1"/>
  <c r="M16" i="1"/>
  <c r="M15" i="1" s="1"/>
  <c r="L18" i="1"/>
  <c r="J7" i="1"/>
  <c r="J20" i="1" s="1"/>
  <c r="N22" i="2" l="1"/>
  <c r="N23" i="2" s="1"/>
  <c r="M25" i="2" s="1"/>
  <c r="J22" i="1"/>
  <c r="K7" i="1"/>
  <c r="K20" i="1" s="1"/>
  <c r="K22" i="1" l="1"/>
  <c r="L7" i="1"/>
  <c r="L20" i="1" s="1"/>
  <c r="L22" i="1" l="1"/>
  <c r="L23" i="1" s="1"/>
  <c r="M7" i="1"/>
  <c r="M20" i="1" s="1"/>
  <c r="M22" i="1" s="1"/>
  <c r="M23" i="1" s="1"/>
  <c r="N23" i="1" l="1"/>
</calcChain>
</file>

<file path=xl/sharedStrings.xml><?xml version="1.0" encoding="utf-8"?>
<sst xmlns="http://schemas.openxmlformats.org/spreadsheetml/2006/main" count="106" uniqueCount="55">
  <si>
    <t>特例水準</t>
    <rPh sb="0" eb="4">
      <t>トクレイスイジュン</t>
    </rPh>
    <phoneticPr fontId="1"/>
  </si>
  <si>
    <t>本来水準</t>
    <rPh sb="0" eb="2">
      <t>ホンライ</t>
    </rPh>
    <rPh sb="2" eb="4">
      <t>スイジュン</t>
    </rPh>
    <phoneticPr fontId="1"/>
  </si>
  <si>
    <t>物価スライド特例措置
による特例水準の段階的解消
に伴う最終年度の調整率</t>
    <phoneticPr fontId="1"/>
  </si>
  <si>
    <t>年度</t>
    <rPh sb="0" eb="2">
      <t>ネンド</t>
    </rPh>
    <phoneticPr fontId="1"/>
  </si>
  <si>
    <t>当該年度の基礎年金の額
(満額)</t>
    <rPh sb="0" eb="2">
      <t>トウガイ</t>
    </rPh>
    <rPh sb="2" eb="4">
      <t>ネンド</t>
    </rPh>
    <rPh sb="5" eb="7">
      <t>キソ</t>
    </rPh>
    <rPh sb="7" eb="9">
      <t>ネンキン</t>
    </rPh>
    <rPh sb="10" eb="11">
      <t>ガク</t>
    </rPh>
    <rPh sb="13" eb="15">
      <t>マンガク</t>
    </rPh>
    <phoneticPr fontId="1"/>
  </si>
  <si>
    <t>平成16年改正前の法の定めた
基礎年金の額(満額)</t>
    <rPh sb="0" eb="2">
      <t>ヘイセイ</t>
    </rPh>
    <rPh sb="4" eb="5">
      <t>ネン</t>
    </rPh>
    <rPh sb="5" eb="7">
      <t>カイセイ</t>
    </rPh>
    <rPh sb="7" eb="8">
      <t>マエ</t>
    </rPh>
    <rPh sb="9" eb="10">
      <t>ホウ</t>
    </rPh>
    <rPh sb="11" eb="12">
      <t>サダ</t>
    </rPh>
    <rPh sb="15" eb="17">
      <t>キソ</t>
    </rPh>
    <rPh sb="17" eb="19">
      <t>ネンキン</t>
    </rPh>
    <rPh sb="20" eb="21">
      <t>ガク</t>
    </rPh>
    <rPh sb="22" eb="24">
      <t>マンガク</t>
    </rPh>
    <phoneticPr fontId="1"/>
  </si>
  <si>
    <t>平成16年改正後の法の定めた
基礎年金の額(満額)</t>
    <rPh sb="0" eb="2">
      <t>ヘイセイ</t>
    </rPh>
    <rPh sb="4" eb="5">
      <t>ネン</t>
    </rPh>
    <rPh sb="5" eb="7">
      <t>カイセイ</t>
    </rPh>
    <rPh sb="7" eb="8">
      <t>ゴ</t>
    </rPh>
    <rPh sb="9" eb="10">
      <t>ホウ</t>
    </rPh>
    <rPh sb="11" eb="12">
      <t>サダ</t>
    </rPh>
    <rPh sb="15" eb="17">
      <t>キソ</t>
    </rPh>
    <rPh sb="17" eb="19">
      <t>ネンキン</t>
    </rPh>
    <rPh sb="20" eb="21">
      <t>ガク</t>
    </rPh>
    <rPh sb="22" eb="24">
      <t>マンガク</t>
    </rPh>
    <phoneticPr fontId="1"/>
  </si>
  <si>
    <t>公的年金被保険者数の変動率=A</t>
    <phoneticPr fontId="1"/>
  </si>
  <si>
    <t>平均余命の伸び率(定率)=B</t>
    <phoneticPr fontId="1"/>
  </si>
  <si>
    <t>マクロ経済スライドによる
スライド調整率=C=A×B</t>
    <rPh sb="3" eb="5">
      <t>ケイザイ</t>
    </rPh>
    <rPh sb="17" eb="20">
      <t>チョウセイリツ</t>
    </rPh>
    <phoneticPr fontId="1"/>
  </si>
  <si>
    <t>30
改正</t>
    <rPh sb="3" eb="5">
      <t>カイセイ</t>
    </rPh>
    <phoneticPr fontId="1"/>
  </si>
  <si>
    <t>3
改正</t>
    <rPh sb="2" eb="4">
      <t>カイセイ</t>
    </rPh>
    <phoneticPr fontId="1"/>
  </si>
  <si>
    <t>前年度の(国民年金法
としての)改定率</t>
    <rPh sb="0" eb="3">
      <t>ゼンネンド</t>
    </rPh>
    <rPh sb="3" eb="5">
      <t>トウネンド</t>
    </rPh>
    <rPh sb="5" eb="7">
      <t>コクミン</t>
    </rPh>
    <rPh sb="7" eb="9">
      <t>ネンキン</t>
    </rPh>
    <rPh sb="9" eb="10">
      <t>ホウ</t>
    </rPh>
    <rPh sb="10" eb="11">
      <t>キンガク</t>
    </rPh>
    <rPh sb="16" eb="18">
      <t>カイテイ</t>
    </rPh>
    <rPh sb="18" eb="19">
      <t>リツ</t>
    </rPh>
    <phoneticPr fontId="1"/>
  </si>
  <si>
    <r>
      <t>物価変動率　(1)　</t>
    </r>
    <r>
      <rPr>
        <b/>
        <sz val="11"/>
        <color rgb="FFFF0000"/>
        <rFont val="游ゴシック"/>
        <family val="3"/>
        <charset val="128"/>
        <scheme val="minor"/>
      </rPr>
      <t>※1</t>
    </r>
    <rPh sb="0" eb="5">
      <t>ブッカヘンドウリツ</t>
    </rPh>
    <phoneticPr fontId="1"/>
  </si>
  <si>
    <r>
      <t>名目手取り賃金変動率　(2)　</t>
    </r>
    <r>
      <rPr>
        <b/>
        <sz val="11"/>
        <color rgb="FFFF0000"/>
        <rFont val="游ゴシック"/>
        <family val="3"/>
        <charset val="128"/>
        <scheme val="minor"/>
      </rPr>
      <t>※2</t>
    </r>
    <rPh sb="0" eb="4">
      <t>メイモクテド</t>
    </rPh>
    <rPh sb="5" eb="10">
      <t>チンギンヘンドウリツ</t>
    </rPh>
    <phoneticPr fontId="1"/>
  </si>
  <si>
    <r>
      <t>適用基準　(1)or1or(2)　</t>
    </r>
    <r>
      <rPr>
        <b/>
        <sz val="11"/>
        <color rgb="FFFF0000"/>
        <rFont val="游ゴシック"/>
        <family val="3"/>
        <charset val="128"/>
        <scheme val="minor"/>
      </rPr>
      <t>※3</t>
    </r>
    <rPh sb="0" eb="2">
      <t>テキヨウ</t>
    </rPh>
    <rPh sb="2" eb="4">
      <t>キジュン</t>
    </rPh>
    <phoneticPr fontId="1"/>
  </si>
  <si>
    <r>
      <t>マクロ経済スライドによる
特別調整率(キャリーオーバー)　</t>
    </r>
    <r>
      <rPr>
        <b/>
        <sz val="11"/>
        <color rgb="FFFF0000"/>
        <rFont val="游ゴシック"/>
        <family val="3"/>
        <charset val="128"/>
        <scheme val="minor"/>
      </rPr>
      <t>※4</t>
    </r>
    <rPh sb="3" eb="5">
      <t>ケイザイ</t>
    </rPh>
    <rPh sb="13" eb="15">
      <t>トクベツ</t>
    </rPh>
    <rPh sb="15" eb="18">
      <t>チョウセイリツ</t>
    </rPh>
    <phoneticPr fontId="1"/>
  </si>
  <si>
    <r>
      <t xml:space="preserve">算出率=
</t>
    </r>
    <r>
      <rPr>
        <b/>
        <sz val="10"/>
        <color rgb="FFFF0000"/>
        <rFont val="游ゴシック"/>
        <family val="3"/>
        <charset val="128"/>
        <scheme val="minor"/>
      </rPr>
      <t>※5</t>
    </r>
    <rPh sb="0" eb="2">
      <t>サンシュツ</t>
    </rPh>
    <rPh sb="2" eb="3">
      <t>リツ</t>
    </rPh>
    <phoneticPr fontId="1"/>
  </si>
  <si>
    <r>
      <t xml:space="preserve">年金額の改定率
</t>
    </r>
    <r>
      <rPr>
        <b/>
        <sz val="10"/>
        <color rgb="FFFF0000"/>
        <rFont val="游ゴシック"/>
        <family val="3"/>
        <charset val="128"/>
        <scheme val="minor"/>
      </rPr>
      <t>(前年度の改定率は未反映)</t>
    </r>
    <rPh sb="0" eb="2">
      <t>ネンキン</t>
    </rPh>
    <rPh sb="2" eb="3">
      <t>ガク</t>
    </rPh>
    <rPh sb="4" eb="6">
      <t>カイテイ</t>
    </rPh>
    <rPh sb="6" eb="7">
      <t>リツ</t>
    </rPh>
    <rPh sb="9" eb="12">
      <t>ゼンネンド</t>
    </rPh>
    <rPh sb="13" eb="15">
      <t>カイテイ</t>
    </rPh>
    <rPh sb="15" eb="16">
      <t>リツ</t>
    </rPh>
    <rPh sb="17" eb="20">
      <t>ミハンエイ</t>
    </rPh>
    <phoneticPr fontId="1"/>
  </si>
  <si>
    <t>改定率の改定の経緯について</t>
    <rPh sb="0" eb="2">
      <t>カイテイ</t>
    </rPh>
    <rPh sb="2" eb="3">
      <t>リツ</t>
    </rPh>
    <rPh sb="4" eb="6">
      <t>カイテイ</t>
    </rPh>
    <rPh sb="7" eb="9">
      <t>ケイイ</t>
    </rPh>
    <phoneticPr fontId="1"/>
  </si>
  <si>
    <r>
      <rPr>
        <b/>
        <sz val="11"/>
        <color rgb="FFC00000"/>
        <rFont val="游ゴシック"/>
        <family val="3"/>
        <charset val="128"/>
        <scheme val="minor"/>
      </rPr>
      <t>赤字はマクロ経済スライドが発動された際の調整率</t>
    </r>
    <r>
      <rPr>
        <b/>
        <sz val="11"/>
        <color theme="1"/>
        <rFont val="游ゴシック"/>
        <family val="3"/>
        <charset val="128"/>
        <scheme val="minor"/>
      </rPr>
      <t xml:space="preserve">
</t>
    </r>
    <r>
      <rPr>
        <b/>
        <sz val="11"/>
        <color theme="4" tint="-0.249977111117893"/>
        <rFont val="游ゴシック"/>
        <family val="3"/>
        <charset val="128"/>
        <scheme val="minor"/>
      </rPr>
      <t>青字はマクロ経済スライドが発動されずキャリーオーバーとなった調整率</t>
    </r>
    <rPh sb="0" eb="2">
      <t>アカジ</t>
    </rPh>
    <rPh sb="6" eb="8">
      <t>ケイザイ</t>
    </rPh>
    <rPh sb="13" eb="15">
      <t>ハツドウ</t>
    </rPh>
    <rPh sb="18" eb="19">
      <t>サイ</t>
    </rPh>
    <rPh sb="20" eb="22">
      <t>チョウセイ</t>
    </rPh>
    <rPh sb="22" eb="23">
      <t>リツ</t>
    </rPh>
    <rPh sb="24" eb="26">
      <t>アオジ</t>
    </rPh>
    <rPh sb="30" eb="32">
      <t>ケイザイ</t>
    </rPh>
    <rPh sb="37" eb="39">
      <t>ハツドウ</t>
    </rPh>
    <rPh sb="54" eb="56">
      <t>チョウセイ</t>
    </rPh>
    <rPh sb="56" eb="57">
      <t>リツ</t>
    </rPh>
    <phoneticPr fontId="1"/>
  </si>
  <si>
    <t>※1</t>
    <phoneticPr fontId="1"/>
  </si>
  <si>
    <t>※2</t>
    <phoneticPr fontId="1"/>
  </si>
  <si>
    <t>国民年金法において名目手取り賃金変動率について述べている条文は、第27条の2第2項となります。</t>
    <rPh sb="9" eb="13">
      <t>メイモクテド</t>
    </rPh>
    <rPh sb="14" eb="19">
      <t>チンギンヘンドウリツ</t>
    </rPh>
    <phoneticPr fontId="1"/>
  </si>
  <si>
    <t>※3</t>
    <phoneticPr fontId="1"/>
  </si>
  <si>
    <t>②　物価&gt;1&gt;賃金　の場合は1</t>
    <rPh sb="2" eb="4">
      <t>ブッカ</t>
    </rPh>
    <rPh sb="7" eb="9">
      <t>チンギン</t>
    </rPh>
    <rPh sb="11" eb="13">
      <t>バアイ</t>
    </rPh>
    <phoneticPr fontId="1"/>
  </si>
  <si>
    <t>※4</t>
    <phoneticPr fontId="1"/>
  </si>
  <si>
    <r>
      <t>①　物価&gt;賃金</t>
    </r>
    <r>
      <rPr>
        <b/>
        <sz val="11"/>
        <color rgb="FFFF0000"/>
        <rFont val="游ゴシック"/>
        <family val="3"/>
        <charset val="128"/>
        <scheme val="minor"/>
      </rPr>
      <t>≧</t>
    </r>
    <r>
      <rPr>
        <b/>
        <sz val="11"/>
        <color theme="1"/>
        <rFont val="游ゴシック"/>
        <family val="3"/>
        <charset val="128"/>
        <scheme val="minor"/>
      </rPr>
      <t>1　の場合は名目手取り賃金変動率　</t>
    </r>
    <r>
      <rPr>
        <b/>
        <sz val="11"/>
        <color rgb="FFFF0000"/>
        <rFont val="游ゴシック"/>
        <family val="3"/>
        <charset val="128"/>
        <scheme val="minor"/>
      </rPr>
      <t>≧</t>
    </r>
    <r>
      <rPr>
        <b/>
        <sz val="11"/>
        <color theme="1"/>
        <rFont val="游ゴシック"/>
        <family val="3"/>
        <charset val="128"/>
        <scheme val="minor"/>
      </rPr>
      <t>となっているケースとしては、平成19年度の名目手取り賃金変動率=1があります。</t>
    </r>
    <rPh sb="2" eb="4">
      <t>ブッカ</t>
    </rPh>
    <rPh sb="5" eb="7">
      <t>チンギン</t>
    </rPh>
    <rPh sb="11" eb="13">
      <t>バアイ</t>
    </rPh>
    <rPh sb="14" eb="18">
      <t>メイモクテド</t>
    </rPh>
    <rPh sb="19" eb="24">
      <t>チンギンヘンドウリツ</t>
    </rPh>
    <rPh sb="40" eb="42">
      <t>ヘイセイ</t>
    </rPh>
    <rPh sb="44" eb="46">
      <t>ネンド</t>
    </rPh>
    <rPh sb="47" eb="51">
      <t>メイモクテド</t>
    </rPh>
    <rPh sb="52" eb="57">
      <t>チンギンヘンドウリツ</t>
    </rPh>
    <phoneticPr fontId="1"/>
  </si>
  <si>
    <t>国民年金法において物価変動率について述べている条文は、名目手取り賃金変動率について述べている第27条の2第2項の中で、名目手取り賃金変動率を算出するための指数のひとつである物価変動率について述べている第27条の2第2項第1号となります。</t>
    <rPh sb="0" eb="2">
      <t>コクミン</t>
    </rPh>
    <rPh sb="2" eb="4">
      <t>ネンキン</t>
    </rPh>
    <rPh sb="4" eb="5">
      <t>ホウ</t>
    </rPh>
    <rPh sb="9" eb="11">
      <t>ブッカ</t>
    </rPh>
    <rPh sb="11" eb="13">
      <t>ヘンドウ</t>
    </rPh>
    <rPh sb="13" eb="14">
      <t>リツ</t>
    </rPh>
    <rPh sb="18" eb="19">
      <t>ノ</t>
    </rPh>
    <rPh sb="23" eb="25">
      <t>ジョウブン</t>
    </rPh>
    <rPh sb="27" eb="31">
      <t>メイモクテド</t>
    </rPh>
    <rPh sb="32" eb="37">
      <t>チンギンヘンドウリツ</t>
    </rPh>
    <rPh sb="41" eb="42">
      <t>ノ</t>
    </rPh>
    <rPh sb="46" eb="47">
      <t>ダイ</t>
    </rPh>
    <rPh sb="49" eb="50">
      <t>ジョウ</t>
    </rPh>
    <rPh sb="52" eb="53">
      <t>ダイ</t>
    </rPh>
    <rPh sb="54" eb="55">
      <t>コウ</t>
    </rPh>
    <rPh sb="56" eb="57">
      <t>ナカ</t>
    </rPh>
    <rPh sb="59" eb="63">
      <t>メイモクテド</t>
    </rPh>
    <rPh sb="64" eb="69">
      <t>チンギンヘンドウリツ</t>
    </rPh>
    <rPh sb="70" eb="72">
      <t>サンシュツ</t>
    </rPh>
    <rPh sb="77" eb="79">
      <t>シスウ</t>
    </rPh>
    <rPh sb="86" eb="91">
      <t>ブッカヘンドウリツ</t>
    </rPh>
    <rPh sb="95" eb="96">
      <t>ノ</t>
    </rPh>
    <rPh sb="106" eb="107">
      <t>ダイ</t>
    </rPh>
    <rPh sb="108" eb="109">
      <t>コウ</t>
    </rPh>
    <rPh sb="109" eb="110">
      <t>ダイ</t>
    </rPh>
    <rPh sb="111" eb="112">
      <t>ゴウ</t>
    </rPh>
    <phoneticPr fontId="1"/>
  </si>
  <si>
    <t>※5</t>
    <phoneticPr fontId="1"/>
  </si>
  <si>
    <t>特別調整率(キャリーオーバー)は平成30年度からの施行です。</t>
    <rPh sb="0" eb="5">
      <t>トクベツチョウセイリツ</t>
    </rPh>
    <rPh sb="16" eb="18">
      <t>ヘイセイ</t>
    </rPh>
    <rPh sb="20" eb="22">
      <t>ネンド</t>
    </rPh>
    <rPh sb="25" eb="27">
      <t>セコウ</t>
    </rPh>
    <phoneticPr fontId="1"/>
  </si>
  <si>
    <t>➣</t>
    <phoneticPr fontId="1"/>
  </si>
  <si>
    <r>
      <t xml:space="preserve">当該年度の(国民年金法
としての)改定率
</t>
    </r>
    <r>
      <rPr>
        <b/>
        <sz val="11"/>
        <color rgb="FFFF0000"/>
        <rFont val="游ゴシック"/>
        <family val="3"/>
        <charset val="128"/>
        <scheme val="minor"/>
      </rPr>
      <t>(前年度の改定率を反映)</t>
    </r>
    <rPh sb="0" eb="2">
      <t>トウガイ</t>
    </rPh>
    <rPh sb="2" eb="4">
      <t>ネンド</t>
    </rPh>
    <rPh sb="6" eb="8">
      <t>コクミン</t>
    </rPh>
    <rPh sb="8" eb="10">
      <t>ネンキン</t>
    </rPh>
    <rPh sb="10" eb="11">
      <t>ホウ</t>
    </rPh>
    <rPh sb="11" eb="12">
      <t>キンガク</t>
    </rPh>
    <rPh sb="17" eb="19">
      <t>カイテイ</t>
    </rPh>
    <rPh sb="19" eb="20">
      <t>リツ</t>
    </rPh>
    <phoneticPr fontId="1"/>
  </si>
  <si>
    <r>
      <rPr>
        <b/>
        <u/>
        <sz val="10"/>
        <color theme="1"/>
        <rFont val="游ゴシック"/>
        <family val="3"/>
        <charset val="128"/>
        <scheme val="minor"/>
      </rPr>
      <t>令和3年度からの「年金額の改定ルール」の施行</t>
    </r>
    <r>
      <rPr>
        <b/>
        <sz val="10"/>
        <color theme="1"/>
        <rFont val="游ゴシック"/>
        <family val="3"/>
        <charset val="128"/>
        <scheme val="minor"/>
      </rPr>
      <t>により、支え手である現役世代(保険料を負担している世代)の負担能力に応じた給付とする観点から、物価変動率&gt;名目手取り賃金変動率の場合でも、賃金変動に合わせて改定する考え方が徹底されたことにより、①の場合は言うまでもなく、②及び③の場合でも名目手取り賃金変動率が適用されることになります。令和3年度が正にその通りになりました。改正前までであれば、上記③に当てはまり物価変動率での改定でしたが、改正後は、同法第27条の4第2項により、1&gt;賃金の場合であるので、新規裁定では名目手取り賃金変動率、さらに同法第27条の5第2項第2号により、物価&gt;賃金かつ1&gt;賃金の場合であるので、既裁定でも名目手取り賃金変動率をもって改定されることになっています。</t>
    </r>
    <rPh sb="121" eb="123">
      <t>バアイ</t>
    </rPh>
    <rPh sb="124" eb="125">
      <t>イ</t>
    </rPh>
    <rPh sb="133" eb="134">
      <t>オヨ</t>
    </rPh>
    <rPh sb="137" eb="139">
      <t>バアイ</t>
    </rPh>
    <rPh sb="141" eb="145">
      <t>メイモクテド</t>
    </rPh>
    <rPh sb="146" eb="151">
      <t>チンギンヘンドウリツ</t>
    </rPh>
    <rPh sb="152" eb="154">
      <t>テキヨウ</t>
    </rPh>
    <rPh sb="165" eb="167">
      <t>レイワ</t>
    </rPh>
    <rPh sb="168" eb="170">
      <t>ネンド</t>
    </rPh>
    <rPh sb="171" eb="172">
      <t>マサ</t>
    </rPh>
    <rPh sb="175" eb="176">
      <t>トオ</t>
    </rPh>
    <rPh sb="184" eb="186">
      <t>カイセイ</t>
    </rPh>
    <rPh sb="186" eb="187">
      <t>マエ</t>
    </rPh>
    <rPh sb="194" eb="196">
      <t>ジョウキ</t>
    </rPh>
    <rPh sb="198" eb="199">
      <t>ア</t>
    </rPh>
    <rPh sb="203" eb="208">
      <t>ブッカヘンドウリツ</t>
    </rPh>
    <rPh sb="210" eb="212">
      <t>カイテイ</t>
    </rPh>
    <rPh sb="217" eb="219">
      <t>カイセイ</t>
    </rPh>
    <rPh sb="219" eb="220">
      <t>ゴ</t>
    </rPh>
    <rPh sb="222" eb="224">
      <t>ドウホウ</t>
    </rPh>
    <rPh sb="224" eb="225">
      <t>ダイ</t>
    </rPh>
    <rPh sb="227" eb="228">
      <t>ジョウ</t>
    </rPh>
    <rPh sb="230" eb="231">
      <t>ダイ</t>
    </rPh>
    <rPh sb="232" eb="233">
      <t>コウ</t>
    </rPh>
    <rPh sb="239" eb="241">
      <t>チンギン</t>
    </rPh>
    <rPh sb="242" eb="244">
      <t>バアイ</t>
    </rPh>
    <rPh sb="250" eb="252">
      <t>シンキ</t>
    </rPh>
    <rPh sb="252" eb="254">
      <t>サイテイ</t>
    </rPh>
    <rPh sb="256" eb="260">
      <t>メイモクテド</t>
    </rPh>
    <rPh sb="261" eb="266">
      <t>チンギンヘンドウリツ</t>
    </rPh>
    <rPh sb="270" eb="272">
      <t>ドウホウ</t>
    </rPh>
    <rPh sb="272" eb="273">
      <t>ダイ</t>
    </rPh>
    <rPh sb="275" eb="276">
      <t>ジョウ</t>
    </rPh>
    <rPh sb="278" eb="279">
      <t>ダイ</t>
    </rPh>
    <rPh sb="280" eb="281">
      <t>コウ</t>
    </rPh>
    <rPh sb="281" eb="282">
      <t>ダイ</t>
    </rPh>
    <rPh sb="283" eb="284">
      <t>ゴウ</t>
    </rPh>
    <rPh sb="288" eb="290">
      <t>ブッカ</t>
    </rPh>
    <rPh sb="291" eb="293">
      <t>チンギン</t>
    </rPh>
    <rPh sb="297" eb="299">
      <t>チンギン</t>
    </rPh>
    <rPh sb="300" eb="302">
      <t>バアイ</t>
    </rPh>
    <rPh sb="308" eb="309">
      <t>キ</t>
    </rPh>
    <rPh sb="309" eb="311">
      <t>サイテイ</t>
    </rPh>
    <rPh sb="313" eb="317">
      <t>メイモクテド</t>
    </rPh>
    <rPh sb="318" eb="323">
      <t>チンギンヘンドウリツ</t>
    </rPh>
    <rPh sb="327" eb="329">
      <t>カイテイ</t>
    </rPh>
    <phoneticPr fontId="1"/>
  </si>
  <si>
    <r>
      <t>ただし、物価変動率&gt;名目手取り賃金変動率の場合のみの適用基準です。さらに、</t>
    </r>
    <r>
      <rPr>
        <b/>
        <u/>
        <sz val="11"/>
        <color theme="1"/>
        <rFont val="游ゴシック"/>
        <family val="3"/>
        <charset val="128"/>
        <scheme val="minor"/>
      </rPr>
      <t>これら①から③までの基準は令和2年度までのもの</t>
    </r>
    <r>
      <rPr>
        <b/>
        <sz val="11"/>
        <color theme="1"/>
        <rFont val="游ゴシック"/>
        <family val="3"/>
        <charset val="128"/>
        <scheme val="minor"/>
      </rPr>
      <t>です。</t>
    </r>
    <rPh sb="4" eb="9">
      <t>ブッカヘンドウリツ</t>
    </rPh>
    <rPh sb="10" eb="14">
      <t>メイモクテド</t>
    </rPh>
    <rPh sb="15" eb="20">
      <t>チンギンヘンドウリツ</t>
    </rPh>
    <rPh sb="21" eb="23">
      <t>バアイ</t>
    </rPh>
    <rPh sb="26" eb="28">
      <t>テキヨウ</t>
    </rPh>
    <rPh sb="28" eb="30">
      <t>キジュン</t>
    </rPh>
    <rPh sb="47" eb="49">
      <t>キジュン</t>
    </rPh>
    <rPh sb="50" eb="52">
      <t>レイワ</t>
    </rPh>
    <rPh sb="53" eb="55">
      <t>ネンド</t>
    </rPh>
    <phoneticPr fontId="1"/>
  </si>
  <si>
    <t>名目手取り賃金変動率(or物価変動率)×スライド調整率×前年度の特別調整率</t>
    <rPh sb="13" eb="15">
      <t>ブッカ</t>
    </rPh>
    <rPh sb="15" eb="17">
      <t>ヘンドウ</t>
    </rPh>
    <rPh sb="17" eb="18">
      <t>リツ</t>
    </rPh>
    <rPh sb="28" eb="31">
      <t>ゼンネンド</t>
    </rPh>
    <phoneticPr fontId="1"/>
  </si>
  <si>
    <r>
      <t>③　1</t>
    </r>
    <r>
      <rPr>
        <b/>
        <sz val="11"/>
        <color rgb="FFFF0000"/>
        <rFont val="游ゴシック"/>
        <family val="3"/>
        <charset val="128"/>
        <scheme val="minor"/>
      </rPr>
      <t>≧</t>
    </r>
    <r>
      <rPr>
        <b/>
        <sz val="11"/>
        <color theme="1"/>
        <rFont val="游ゴシック"/>
        <family val="3"/>
        <charset val="128"/>
        <scheme val="minor"/>
      </rPr>
      <t>物価&gt;賃金　の場合は物価変動率　</t>
    </r>
    <r>
      <rPr>
        <b/>
        <sz val="11"/>
        <color rgb="FFFF0000"/>
        <rFont val="游ゴシック"/>
        <family val="3"/>
        <charset val="128"/>
        <scheme val="minor"/>
      </rPr>
      <t>≧</t>
    </r>
    <r>
      <rPr>
        <b/>
        <sz val="11"/>
        <color theme="1"/>
        <rFont val="游ゴシック"/>
        <family val="3"/>
        <charset val="128"/>
        <scheme val="minor"/>
      </rPr>
      <t>となっているケースとしては、平成20年度、平成25年度及び令和3年度の物価変動率=1があります。</t>
    </r>
    <rPh sb="4" eb="6">
      <t>ブッカ</t>
    </rPh>
    <rPh sb="7" eb="9">
      <t>チンギン</t>
    </rPh>
    <rPh sb="11" eb="13">
      <t>バアイ</t>
    </rPh>
    <rPh sb="14" eb="19">
      <t>ブッカヘンドウリツ</t>
    </rPh>
    <rPh sb="42" eb="44">
      <t>ヘイセイ</t>
    </rPh>
    <rPh sb="46" eb="48">
      <t>ネンド</t>
    </rPh>
    <rPh sb="48" eb="49">
      <t>オヨ</t>
    </rPh>
    <rPh sb="50" eb="52">
      <t>レイワ</t>
    </rPh>
    <rPh sb="53" eb="55">
      <t>ネンド</t>
    </rPh>
    <rPh sb="56" eb="61">
      <t>ブッカヘンドウリツ</t>
    </rPh>
    <phoneticPr fontId="1"/>
  </si>
  <si>
    <r>
      <rPr>
        <b/>
        <u/>
        <sz val="12"/>
        <color theme="1"/>
        <rFont val="游ゴシック"/>
        <family val="3"/>
        <charset val="128"/>
        <scheme val="minor"/>
      </rPr>
      <t>下線の場合はマクロ経済スライドが発動されずキャリーオーバーとなった調整率(これを特別調整率と言います)。従って、令和4年度末時点での未調整となった調整率の累計は▲0.1%(令和3年度分)+▲0.2%(令和4年度分)=▲0.3%(0.997)となりました。</t>
    </r>
    <r>
      <rPr>
        <b/>
        <sz val="12"/>
        <color theme="1"/>
        <rFont val="游ゴシック"/>
        <family val="3"/>
        <charset val="128"/>
        <scheme val="minor"/>
      </rPr>
      <t xml:space="preserve">
</t>
    </r>
    <r>
      <rPr>
        <b/>
        <u val="double"/>
        <sz val="12"/>
        <color theme="1"/>
        <rFont val="游ゴシック"/>
        <family val="3"/>
        <charset val="128"/>
        <scheme val="minor"/>
      </rPr>
      <t>二重線の場合(つまり、1)はマクロ経済スライドが発動された場合を指し、調整率が次年度以後に繰り越されなかったことを意味します。なお、令和1年度は前年度の調整率(特別調整率となった0.997)と当年度の調整率0.998が合わせて調整されて、繰り越された前年度分とともに解消されました。そして、令和2年度は当年度の調整率0.999が調整されて解消しました。さらに、令和5年度は令和3年度の特別調整率0.999と令和4年度の特別調整率0.998に加えて、当年度の調整率0.997も合わせて調整されて、繰り越された分も含めて解消されました。</t>
    </r>
    <rPh sb="0" eb="2">
      <t>カセン</t>
    </rPh>
    <rPh sb="3" eb="5">
      <t>バアイ</t>
    </rPh>
    <rPh sb="40" eb="45">
      <t>トクベツチョウセイリツ</t>
    </rPh>
    <rPh sb="46" eb="47">
      <t>イ</t>
    </rPh>
    <rPh sb="52" eb="53">
      <t>シタガ</t>
    </rPh>
    <rPh sb="56" eb="58">
      <t>レイワ</t>
    </rPh>
    <rPh sb="59" eb="61">
      <t>ネンド</t>
    </rPh>
    <rPh sb="61" eb="62">
      <t>マツ</t>
    </rPh>
    <rPh sb="62" eb="64">
      <t>ジテン</t>
    </rPh>
    <rPh sb="66" eb="69">
      <t>ミチョウセイ</t>
    </rPh>
    <rPh sb="73" eb="75">
      <t>チョウセイ</t>
    </rPh>
    <rPh sb="75" eb="76">
      <t>リツ</t>
    </rPh>
    <rPh sb="77" eb="79">
      <t>ルイケイ</t>
    </rPh>
    <rPh sb="86" eb="88">
      <t>レイワ</t>
    </rPh>
    <rPh sb="89" eb="91">
      <t>ネンド</t>
    </rPh>
    <rPh sb="91" eb="92">
      <t>ブン</t>
    </rPh>
    <rPh sb="100" eb="102">
      <t>レイワ</t>
    </rPh>
    <rPh sb="103" eb="105">
      <t>ネンド</t>
    </rPh>
    <rPh sb="105" eb="106">
      <t>ブン</t>
    </rPh>
    <rPh sb="128" eb="131">
      <t>ニジュウセン</t>
    </rPh>
    <rPh sb="132" eb="134">
      <t>バアイ</t>
    </rPh>
    <rPh sb="157" eb="159">
      <t>バアイ</t>
    </rPh>
    <rPh sb="160" eb="161">
      <t>サ</t>
    </rPh>
    <rPh sb="163" eb="165">
      <t>チョウセイ</t>
    </rPh>
    <rPh sb="165" eb="166">
      <t>リツ</t>
    </rPh>
    <rPh sb="167" eb="170">
      <t>ジネンド</t>
    </rPh>
    <rPh sb="170" eb="172">
      <t>イゴ</t>
    </rPh>
    <rPh sb="173" eb="174">
      <t>ク</t>
    </rPh>
    <rPh sb="175" eb="176">
      <t>コ</t>
    </rPh>
    <rPh sb="185" eb="187">
      <t>イミ</t>
    </rPh>
    <rPh sb="194" eb="196">
      <t>レイワ</t>
    </rPh>
    <rPh sb="197" eb="199">
      <t>ネンド</t>
    </rPh>
    <rPh sb="200" eb="203">
      <t>ゼンネンド</t>
    </rPh>
    <rPh sb="204" eb="206">
      <t>チョウセイ</t>
    </rPh>
    <rPh sb="206" eb="207">
      <t>リツ</t>
    </rPh>
    <rPh sb="208" eb="213">
      <t>トクベツチョウセイリツ</t>
    </rPh>
    <rPh sb="224" eb="227">
      <t>トウネンド</t>
    </rPh>
    <rPh sb="228" eb="230">
      <t>チョウセイ</t>
    </rPh>
    <rPh sb="230" eb="231">
      <t>リツ</t>
    </rPh>
    <rPh sb="237" eb="238">
      <t>ア</t>
    </rPh>
    <rPh sb="241" eb="243">
      <t>チョウセイ</t>
    </rPh>
    <rPh sb="247" eb="248">
      <t>ク</t>
    </rPh>
    <rPh sb="249" eb="250">
      <t>コ</t>
    </rPh>
    <rPh sb="253" eb="256">
      <t>ゼンネンド</t>
    </rPh>
    <rPh sb="256" eb="257">
      <t>ブン</t>
    </rPh>
    <rPh sb="261" eb="263">
      <t>カイショウ</t>
    </rPh>
    <rPh sb="273" eb="275">
      <t>レイワ</t>
    </rPh>
    <rPh sb="276" eb="278">
      <t>ネンド</t>
    </rPh>
    <rPh sb="280" eb="282">
      <t>ネンド</t>
    </rPh>
    <rPh sb="283" eb="285">
      <t>チョウセイ</t>
    </rPh>
    <rPh sb="285" eb="286">
      <t>リツ</t>
    </rPh>
    <rPh sb="292" eb="294">
      <t>チョウセイ</t>
    </rPh>
    <rPh sb="297" eb="299">
      <t>カイショウ</t>
    </rPh>
    <rPh sb="308" eb="310">
      <t>レイワ</t>
    </rPh>
    <rPh sb="311" eb="313">
      <t>ネンド</t>
    </rPh>
    <rPh sb="314" eb="316">
      <t>レイワ</t>
    </rPh>
    <rPh sb="317" eb="319">
      <t>ネンド</t>
    </rPh>
    <rPh sb="320" eb="322">
      <t>トクベツ</t>
    </rPh>
    <rPh sb="322" eb="324">
      <t>チョウセイ</t>
    </rPh>
    <rPh sb="324" eb="325">
      <t>リツ</t>
    </rPh>
    <rPh sb="331" eb="333">
      <t>レイワ</t>
    </rPh>
    <rPh sb="334" eb="335">
      <t>ネン</t>
    </rPh>
    <rPh sb="335" eb="336">
      <t>ド</t>
    </rPh>
    <rPh sb="337" eb="339">
      <t>トクベツ</t>
    </rPh>
    <rPh sb="339" eb="341">
      <t>チョウセイ</t>
    </rPh>
    <rPh sb="341" eb="342">
      <t>リツ</t>
    </rPh>
    <rPh sb="348" eb="349">
      <t>クワ</t>
    </rPh>
    <rPh sb="352" eb="355">
      <t>トウネンド</t>
    </rPh>
    <rPh sb="356" eb="358">
      <t>チョウセイ</t>
    </rPh>
    <rPh sb="358" eb="359">
      <t>リツ</t>
    </rPh>
    <rPh sb="365" eb="366">
      <t>ア</t>
    </rPh>
    <rPh sb="369" eb="371">
      <t>チョウセイ</t>
    </rPh>
    <rPh sb="375" eb="376">
      <t>ク</t>
    </rPh>
    <rPh sb="377" eb="378">
      <t>コ</t>
    </rPh>
    <rPh sb="381" eb="382">
      <t>ブン</t>
    </rPh>
    <rPh sb="383" eb="384">
      <t>フク</t>
    </rPh>
    <rPh sb="386" eb="388">
      <t>カイショウ</t>
    </rPh>
    <phoneticPr fontId="1"/>
  </si>
  <si>
    <t>※6</t>
    <phoneticPr fontId="1"/>
  </si>
  <si>
    <r>
      <t>算出率とはマクロ経済スライドによる特別調整率を算出するための指標で、国民年金法第27条の4第1項及び同法第27条の5第1項に規定されています。</t>
    </r>
    <r>
      <rPr>
        <b/>
        <u/>
        <sz val="12"/>
        <color rgb="FF0070C0"/>
        <rFont val="游ゴシック"/>
        <family val="3"/>
        <charset val="128"/>
        <scheme val="minor"/>
      </rPr>
      <t>名目手取り賃金変動率(or物価変動率)×(スライド)調整率×前年度の特別調整率</t>
    </r>
    <r>
      <rPr>
        <b/>
        <sz val="12"/>
        <color rgb="FF0070C0"/>
        <rFont val="游ゴシック"/>
        <family val="3"/>
        <charset val="128"/>
        <scheme val="minor"/>
      </rPr>
      <t>=算出率</t>
    </r>
    <r>
      <rPr>
        <b/>
        <sz val="12"/>
        <color theme="1"/>
        <rFont val="游ゴシック"/>
        <family val="3"/>
        <charset val="128"/>
        <scheme val="minor"/>
      </rPr>
      <t>ですが、さらに、この算出率を使って、当年度の特別調整率を求めることになります。その計算式は、</t>
    </r>
    <r>
      <rPr>
        <b/>
        <sz val="12"/>
        <color rgb="FFFF0000"/>
        <rFont val="游ゴシック"/>
        <family val="3"/>
        <charset val="128"/>
        <scheme val="minor"/>
      </rPr>
      <t>&lt;(名目手取り賃金変動率(or物価変動率)×(スライド)調整率)/</t>
    </r>
    <r>
      <rPr>
        <b/>
        <u/>
        <sz val="12"/>
        <color rgb="FF0070C0"/>
        <rFont val="游ゴシック"/>
        <family val="3"/>
        <charset val="128"/>
        <scheme val="minor"/>
      </rPr>
      <t>名目手取り賃金変動率(or物価変動率)×(スライド)調整率×前年度の特別調整率</t>
    </r>
    <r>
      <rPr>
        <b/>
        <sz val="12"/>
        <color rgb="FFFF0000"/>
        <rFont val="游ゴシック"/>
        <family val="3"/>
        <charset val="128"/>
        <scheme val="minor"/>
      </rPr>
      <t>=当年度の特別調整率(ただし、名目手取り賃金変動率(or物価変動率)&lt;1の場合には、当年度の特別調整率=(スライド)調整率となります)&gt;</t>
    </r>
    <r>
      <rPr>
        <b/>
        <sz val="12"/>
        <color theme="1"/>
        <rFont val="游ゴシック"/>
        <family val="3"/>
        <charset val="128"/>
        <scheme val="minor"/>
      </rPr>
      <t>となります。なお、この計算式をよく見ると、最終的に、名目手取り賃金変動率(or物価変動率)×(スライド)調整率が分子と分母にあることから消えて、つまり1になって、残るのは</t>
    </r>
    <r>
      <rPr>
        <b/>
        <sz val="12"/>
        <color rgb="FFFF0000"/>
        <rFont val="游ゴシック"/>
        <family val="3"/>
        <charset val="128"/>
        <scheme val="minor"/>
      </rPr>
      <t>1/前年度の特別調整率</t>
    </r>
    <r>
      <rPr>
        <b/>
        <sz val="12"/>
        <color theme="1"/>
        <rFont val="游ゴシック"/>
        <family val="3"/>
        <charset val="128"/>
        <scheme val="minor"/>
      </rPr>
      <t>となります。そして、毎年度、特別調整率を改定するということから、</t>
    </r>
    <r>
      <rPr>
        <b/>
        <sz val="12"/>
        <color rgb="FFFF0000"/>
        <rFont val="游ゴシック"/>
        <family val="3"/>
        <charset val="128"/>
        <scheme val="minor"/>
      </rPr>
      <t>前年度の特別調整率×(1/前年度の特別調整率)=1となって、改定後、つまり当年度の特別調整率は1</t>
    </r>
    <r>
      <rPr>
        <b/>
        <sz val="12"/>
        <color theme="1"/>
        <rFont val="游ゴシック"/>
        <family val="3"/>
        <charset val="128"/>
        <scheme val="minor"/>
      </rPr>
      <t>となります。</t>
    </r>
    <r>
      <rPr>
        <b/>
        <u val="double"/>
        <sz val="12"/>
        <color theme="1"/>
        <rFont val="游ゴシック"/>
        <family val="3"/>
        <charset val="128"/>
        <scheme val="minor"/>
      </rPr>
      <t>1になるというのは、要するに、(スライド)調整率の次年度以後への繰り越しがなかったことを意味します。令和1年度、令和2年度及び令和5年度が該当</t>
    </r>
    <r>
      <rPr>
        <b/>
        <sz val="12"/>
        <color theme="1"/>
        <rFont val="游ゴシック"/>
        <family val="3"/>
        <charset val="128"/>
        <scheme val="minor"/>
      </rPr>
      <t>します。ただし、上記しましたように、</t>
    </r>
    <r>
      <rPr>
        <b/>
        <u/>
        <sz val="12"/>
        <color theme="1"/>
        <rFont val="游ゴシック"/>
        <family val="3"/>
        <charset val="128"/>
        <scheme val="minor"/>
      </rPr>
      <t>名目手取り賃金変動率(or物価変動率)&lt;1の場合で、当年度の特別調整率=(スライド)調整率となる場合には、(スライド)調整率が次年度以後に繰り越されたことを意味するわけです。平成30年度、令和3年度及び令和4年度が該当</t>
    </r>
    <r>
      <rPr>
        <b/>
        <sz val="12"/>
        <color theme="1"/>
        <rFont val="游ゴシック"/>
        <family val="3"/>
        <charset val="128"/>
        <scheme val="minor"/>
      </rPr>
      <t>します。</t>
    </r>
    <rPh sb="0" eb="2">
      <t>サンシュツ</t>
    </rPh>
    <rPh sb="2" eb="3">
      <t>リツ</t>
    </rPh>
    <rPh sb="8" eb="10">
      <t>ケイザイ</t>
    </rPh>
    <rPh sb="17" eb="19">
      <t>トクベツ</t>
    </rPh>
    <rPh sb="19" eb="21">
      <t>チョウセイ</t>
    </rPh>
    <rPh sb="21" eb="22">
      <t>リツ</t>
    </rPh>
    <rPh sb="23" eb="25">
      <t>サンシュツ</t>
    </rPh>
    <rPh sb="30" eb="32">
      <t>シヒョウ</t>
    </rPh>
    <rPh sb="34" eb="39">
      <t>コクミンネンキンホウ</t>
    </rPh>
    <rPh sb="39" eb="40">
      <t>ダイ</t>
    </rPh>
    <rPh sb="42" eb="43">
      <t>ジョウ</t>
    </rPh>
    <rPh sb="45" eb="46">
      <t>ダイ</t>
    </rPh>
    <rPh sb="47" eb="48">
      <t>コウ</t>
    </rPh>
    <rPh sb="48" eb="49">
      <t>オヨ</t>
    </rPh>
    <rPh sb="50" eb="52">
      <t>ドウホウ</t>
    </rPh>
    <rPh sb="52" eb="53">
      <t>ダイ</t>
    </rPh>
    <rPh sb="55" eb="56">
      <t>ジョウ</t>
    </rPh>
    <rPh sb="58" eb="59">
      <t>ダイ</t>
    </rPh>
    <rPh sb="60" eb="61">
      <t>コウ</t>
    </rPh>
    <rPh sb="62" eb="64">
      <t>キテイ</t>
    </rPh>
    <rPh sb="71" eb="75">
      <t>メイモクテド</t>
    </rPh>
    <rPh sb="76" eb="81">
      <t>チンギンヘンドウリツ</t>
    </rPh>
    <rPh sb="84" eb="89">
      <t>ブッカヘンドウリツ</t>
    </rPh>
    <rPh sb="97" eb="99">
      <t>チョウセイ</t>
    </rPh>
    <rPh sb="99" eb="100">
      <t>リツ</t>
    </rPh>
    <rPh sb="101" eb="104">
      <t>ゼンネンド</t>
    </rPh>
    <rPh sb="105" eb="110">
      <t>トクベツチョウセイリツ</t>
    </rPh>
    <rPh sb="111" eb="113">
      <t>サンシュツ</t>
    </rPh>
    <rPh sb="113" eb="114">
      <t>リツ</t>
    </rPh>
    <rPh sb="124" eb="126">
      <t>サンシュツ</t>
    </rPh>
    <rPh sb="126" eb="127">
      <t>リツ</t>
    </rPh>
    <rPh sb="128" eb="129">
      <t>ツカ</t>
    </rPh>
    <rPh sb="132" eb="135">
      <t>トウネンド</t>
    </rPh>
    <rPh sb="136" eb="141">
      <t>トクベツチョウセイリツ</t>
    </rPh>
    <rPh sb="142" eb="143">
      <t>モト</t>
    </rPh>
    <rPh sb="155" eb="158">
      <t>ケイサンシキ</t>
    </rPh>
    <rPh sb="175" eb="180">
      <t>ブッカヘンドウリツ</t>
    </rPh>
    <rPh sb="206" eb="211">
      <t>ブッカヘンドウリツ</t>
    </rPh>
    <rPh sb="223" eb="226">
      <t>ゼンネンド</t>
    </rPh>
    <rPh sb="233" eb="236">
      <t>トウネンド</t>
    </rPh>
    <rPh sb="266" eb="268">
      <t>ブッカ</t>
    </rPh>
    <rPh sb="268" eb="270">
      <t>ヘンドウ</t>
    </rPh>
    <rPh sb="270" eb="271">
      <t>リツ</t>
    </rPh>
    <rPh sb="274" eb="277">
      <t>トウネンド</t>
    </rPh>
    <rPh sb="278" eb="280">
      <t>サンシュツ</t>
    </rPh>
    <rPh sb="280" eb="281">
      <t>リツ</t>
    </rPh>
    <rPh sb="282" eb="287">
      <t>トクベツチョウセイリツ</t>
    </rPh>
    <rPh sb="292" eb="296">
      <t>メイモクテド</t>
    </rPh>
    <rPh sb="339" eb="344">
      <t>ブッカヘンドウリツ</t>
    </rPh>
    <rPh sb="356" eb="358">
      <t>ブンシ</t>
    </rPh>
    <rPh sb="359" eb="361">
      <t>ブンボ</t>
    </rPh>
    <rPh sb="368" eb="369">
      <t>キ</t>
    </rPh>
    <rPh sb="381" eb="382">
      <t>ノコ</t>
    </rPh>
    <rPh sb="387" eb="390">
      <t>ゼンネンド</t>
    </rPh>
    <rPh sb="391" eb="396">
      <t>トクベツチョウセイリツ</t>
    </rPh>
    <rPh sb="406" eb="409">
      <t>マイネンド</t>
    </rPh>
    <rPh sb="410" eb="415">
      <t>トクベツチョウセイリツ</t>
    </rPh>
    <rPh sb="416" eb="418">
      <t>カイテイ</t>
    </rPh>
    <rPh sb="428" eb="431">
      <t>ゼンネンド</t>
    </rPh>
    <rPh sb="432" eb="437">
      <t>トクベツチョウセイリツ</t>
    </rPh>
    <rPh sb="441" eb="444">
      <t>ゼンネンド</t>
    </rPh>
    <rPh sb="445" eb="450">
      <t>トクベツチョウセイリツ</t>
    </rPh>
    <rPh sb="458" eb="460">
      <t>カイテイ</t>
    </rPh>
    <rPh sb="460" eb="461">
      <t>ゴ</t>
    </rPh>
    <rPh sb="465" eb="468">
      <t>トウネンド</t>
    </rPh>
    <rPh sb="469" eb="474">
      <t>トクベツチョウセイリツ</t>
    </rPh>
    <rPh sb="492" eb="493">
      <t>ヨウ</t>
    </rPh>
    <rPh sb="503" eb="506">
      <t>チョウセイリツ</t>
    </rPh>
    <rPh sb="514" eb="515">
      <t>ク</t>
    </rPh>
    <rPh sb="516" eb="517">
      <t>コ</t>
    </rPh>
    <rPh sb="526" eb="528">
      <t>イミ</t>
    </rPh>
    <rPh sb="532" eb="534">
      <t>レイワ</t>
    </rPh>
    <rPh sb="535" eb="537">
      <t>ネンド</t>
    </rPh>
    <rPh sb="538" eb="540">
      <t>レイワ</t>
    </rPh>
    <rPh sb="541" eb="543">
      <t>ネンド</t>
    </rPh>
    <rPh sb="543" eb="544">
      <t>オヨ</t>
    </rPh>
    <rPh sb="545" eb="547">
      <t>レイワ</t>
    </rPh>
    <rPh sb="548" eb="550">
      <t>ネンド</t>
    </rPh>
    <rPh sb="551" eb="553">
      <t>ガイトウ</t>
    </rPh>
    <rPh sb="561" eb="563">
      <t>ジョウキ</t>
    </rPh>
    <rPh sb="619" eb="621">
      <t>バアイ</t>
    </rPh>
    <rPh sb="634" eb="637">
      <t>ジネンド</t>
    </rPh>
    <rPh sb="637" eb="639">
      <t>イゴ</t>
    </rPh>
    <rPh sb="640" eb="641">
      <t>ク</t>
    </rPh>
    <rPh sb="642" eb="643">
      <t>コ</t>
    </rPh>
    <rPh sb="649" eb="651">
      <t>イミ</t>
    </rPh>
    <rPh sb="658" eb="660">
      <t>ヘイセイ</t>
    </rPh>
    <rPh sb="662" eb="664">
      <t>ネンド</t>
    </rPh>
    <rPh sb="665" eb="667">
      <t>レイワ</t>
    </rPh>
    <rPh sb="668" eb="670">
      <t>ネンド</t>
    </rPh>
    <rPh sb="670" eb="671">
      <t>オヨ</t>
    </rPh>
    <rPh sb="672" eb="674">
      <t>レイワ</t>
    </rPh>
    <rPh sb="675" eb="677">
      <t>ネンド</t>
    </rPh>
    <rPh sb="678" eb="680">
      <t>ガイトウチョウセイリツ</t>
    </rPh>
    <phoneticPr fontId="1"/>
  </si>
  <si>
    <t>※6</t>
    <phoneticPr fontId="1"/>
  </si>
  <si>
    <t>➡</t>
    <phoneticPr fontId="1"/>
  </si>
  <si>
    <t>注</t>
    <rPh sb="0" eb="1">
      <t>チュウ</t>
    </rPh>
    <phoneticPr fontId="1"/>
  </si>
  <si>
    <r>
      <t>対前年度比月額増減額</t>
    </r>
    <r>
      <rPr>
        <b/>
        <sz val="11"/>
        <color rgb="FFFF0000"/>
        <rFont val="游ゴシック"/>
        <family val="3"/>
        <charset val="128"/>
        <scheme val="minor"/>
      </rPr>
      <t>(注)</t>
    </r>
    <rPh sb="0" eb="1">
      <t>タイ</t>
    </rPh>
    <rPh sb="1" eb="4">
      <t>ゼンネンド</t>
    </rPh>
    <rPh sb="4" eb="5">
      <t>ヒ</t>
    </rPh>
    <rPh sb="5" eb="7">
      <t>ゲツガク</t>
    </rPh>
    <rPh sb="7" eb="9">
      <t>ゾウゲン</t>
    </rPh>
    <rPh sb="9" eb="10">
      <t>ガク</t>
    </rPh>
    <rPh sb="11" eb="12">
      <t>チュウ</t>
    </rPh>
    <phoneticPr fontId="1"/>
  </si>
  <si>
    <r>
      <t>令和5年度は、名目手取り賃金変動率(2.8%)&gt;物価変動率(2.5%)となった近年にない状況となりました。この場合には、「原則的な改定」に従い、「新規裁定者(68歳に達する年度前にある受給権者)」の場合には、改定率=前年度の改定率×「名目手取り賃金変動率」で、「既裁定者(68歳に達する年度以後にある受給権者)」の場合には、改定率=前年度の改定率×「物価変動率」で、受給権者の年齢に応じて個別に改定率の改定を行うことになりました。従って、令和5年度の「適用基準」を求める欄には、「名目手取り賃金変動率」「物価変動率」いずれかが当てはまることになります。当該欄に設けましたプルダウンをクリックしていただくと、</t>
    </r>
    <r>
      <rPr>
        <b/>
        <u val="double"/>
        <sz val="12"/>
        <color theme="1"/>
        <rFont val="游ゴシック"/>
        <family val="3"/>
        <charset val="128"/>
        <scheme val="minor"/>
      </rPr>
      <t>1.028(「名目手取り賃金変動率」の場合)or1.025(「物価変動率」の場合)が表示</t>
    </r>
    <r>
      <rPr>
        <b/>
        <sz val="12"/>
        <color theme="1"/>
        <rFont val="游ゴシック"/>
        <family val="3"/>
        <charset val="128"/>
        <scheme val="minor"/>
      </rPr>
      <t>されますので、皆様の年齢に応じてご選択いただければ結構です。</t>
    </r>
    <rPh sb="0" eb="2">
      <t>レイワ</t>
    </rPh>
    <rPh sb="3" eb="5">
      <t>ネンド</t>
    </rPh>
    <rPh sb="7" eb="9">
      <t>メイモク</t>
    </rPh>
    <rPh sb="9" eb="11">
      <t>テド</t>
    </rPh>
    <rPh sb="12" eb="17">
      <t>チンギンヘンドウリツ</t>
    </rPh>
    <rPh sb="24" eb="29">
      <t>ブッカヘンドウリツ</t>
    </rPh>
    <rPh sb="39" eb="41">
      <t>キンネン</t>
    </rPh>
    <rPh sb="44" eb="46">
      <t>ジョウキョウ</t>
    </rPh>
    <rPh sb="55" eb="57">
      <t>バアイ</t>
    </rPh>
    <rPh sb="61" eb="64">
      <t>ゲンソクテキ</t>
    </rPh>
    <rPh sb="65" eb="67">
      <t>カイテイ</t>
    </rPh>
    <rPh sb="69" eb="70">
      <t>シタガ</t>
    </rPh>
    <rPh sb="276" eb="278">
      <t>トウガイ</t>
    </rPh>
    <rPh sb="278" eb="279">
      <t>ラン</t>
    </rPh>
    <rPh sb="280" eb="281">
      <t>モウ</t>
    </rPh>
    <rPh sb="310" eb="312">
      <t>メイモク</t>
    </rPh>
    <rPh sb="312" eb="314">
      <t>テド</t>
    </rPh>
    <rPh sb="315" eb="320">
      <t>チンギンヘンドウリツ</t>
    </rPh>
    <rPh sb="322" eb="324">
      <t>バアイ</t>
    </rPh>
    <rPh sb="334" eb="339">
      <t>ブッカヘンドウリツ</t>
    </rPh>
    <rPh sb="341" eb="343">
      <t>バアイ</t>
    </rPh>
    <rPh sb="345" eb="347">
      <t>ヒョウジ</t>
    </rPh>
    <rPh sb="354" eb="356">
      <t>ミナサマ</t>
    </rPh>
    <rPh sb="357" eb="359">
      <t>ネンレイ</t>
    </rPh>
    <rPh sb="360" eb="361">
      <t>オウ</t>
    </rPh>
    <rPh sb="364" eb="366">
      <t>センタク</t>
    </rPh>
    <rPh sb="372" eb="374">
      <t>ケッコウシタガレイワネンドテキヨウキジュンモトランメイモクテドチンギンヘンドウリツブッカヘンドウリツアミナサマネンレイオウバアイイオヨバアイメイモクテドチンギンヘンドウリツテキヨウレイワネンドマサトオカイセイマエジョウキアブッカヘンドウリツカイテイカイセイゴドウホウダイジョウダイコウチンギンバアイシンキサイテイメイモクテドチンギンヘンドウリツドウホウダイジョウダイコウダイゴウブッカチンギンチンギンバアイキサイテイメイモクテドチンギンヘンドウリツカイテイ</t>
    </rPh>
    <phoneticPr fontId="1"/>
  </si>
  <si>
    <r>
      <t>令和5年度が「原則的な改定」(</t>
    </r>
    <r>
      <rPr>
        <b/>
        <sz val="11"/>
        <color rgb="FFFF0000"/>
        <rFont val="游ゴシック"/>
        <family val="3"/>
        <charset val="128"/>
        <scheme val="minor"/>
      </rPr>
      <t>※6</t>
    </r>
    <r>
      <rPr>
        <b/>
        <sz val="11"/>
        <color theme="1"/>
        <rFont val="游ゴシック"/>
        <family val="3"/>
        <charset val="128"/>
        <scheme val="minor"/>
      </rPr>
      <t>前段参照)となったため、新規裁定者の場合の適用基準が「名目手取り賃金変動率」、既裁定者の場合のそれが「物価変動率」と受給権者の年齢に応じて個別に改定率の改定が実施されたことに伴い、令和5年度の基礎年金の額(満額)だけでなく、令和6年度のそれについても両者に差異が生じています。従って、対前年度比月額増減額の部分でも両者に差異が生じることとなっています。令和5年度の適用基準欄に設けましたプルダウンをクリックしていただくと、</t>
    </r>
    <r>
      <rPr>
        <b/>
        <u val="double"/>
        <sz val="11"/>
        <color theme="1"/>
        <rFont val="游ゴシック"/>
        <family val="3"/>
        <charset val="128"/>
        <scheme val="minor"/>
      </rPr>
      <t>両者に適用された基準が表示</t>
    </r>
    <r>
      <rPr>
        <b/>
        <sz val="11"/>
        <color theme="1"/>
        <rFont val="游ゴシック"/>
        <family val="3"/>
        <charset val="128"/>
        <scheme val="minor"/>
      </rPr>
      <t>されますので、ご選択の上、対前年度比月額増減額をご確認いただくことができます。</t>
    </r>
    <rPh sb="0" eb="2">
      <t>レイワ</t>
    </rPh>
    <rPh sb="3" eb="5">
      <t>ネンド</t>
    </rPh>
    <rPh sb="7" eb="10">
      <t>ゲンソクテキ</t>
    </rPh>
    <rPh sb="11" eb="13">
      <t>カイテイ</t>
    </rPh>
    <rPh sb="17" eb="19">
      <t>ゼンダン</t>
    </rPh>
    <rPh sb="19" eb="21">
      <t>サンショウ</t>
    </rPh>
    <rPh sb="29" eb="31">
      <t>シンキ</t>
    </rPh>
    <rPh sb="31" eb="34">
      <t>サイテイシャ</t>
    </rPh>
    <rPh sb="35" eb="37">
      <t>バアイ</t>
    </rPh>
    <rPh sb="38" eb="40">
      <t>テキヨウ</t>
    </rPh>
    <rPh sb="40" eb="42">
      <t>キジュン</t>
    </rPh>
    <rPh sb="44" eb="46">
      <t>メイモク</t>
    </rPh>
    <rPh sb="46" eb="48">
      <t>テド</t>
    </rPh>
    <rPh sb="49" eb="54">
      <t>チンギンヘンドウリツ</t>
    </rPh>
    <rPh sb="56" eb="57">
      <t>キ</t>
    </rPh>
    <rPh sb="57" eb="60">
      <t>サイテイシャ</t>
    </rPh>
    <rPh sb="61" eb="63">
      <t>バアイ</t>
    </rPh>
    <rPh sb="68" eb="73">
      <t>ブッカヘンドウリツ</t>
    </rPh>
    <rPh sb="75" eb="79">
      <t>ジュキュウケンシャ</t>
    </rPh>
    <rPh sb="80" eb="82">
      <t>ネンレイ</t>
    </rPh>
    <rPh sb="83" eb="84">
      <t>オウ</t>
    </rPh>
    <rPh sb="86" eb="88">
      <t>コベツ</t>
    </rPh>
    <rPh sb="89" eb="91">
      <t>カイテイ</t>
    </rPh>
    <rPh sb="91" eb="92">
      <t>リツ</t>
    </rPh>
    <rPh sb="93" eb="95">
      <t>カイテイ</t>
    </rPh>
    <rPh sb="96" eb="98">
      <t>ジッシ</t>
    </rPh>
    <rPh sb="104" eb="105">
      <t>トモナ</t>
    </rPh>
    <rPh sb="107" eb="109">
      <t>レイワ</t>
    </rPh>
    <rPh sb="110" eb="112">
      <t>ネンド</t>
    </rPh>
    <rPh sb="113" eb="115">
      <t>キソ</t>
    </rPh>
    <rPh sb="115" eb="117">
      <t>ネンキン</t>
    </rPh>
    <rPh sb="118" eb="119">
      <t>ガク</t>
    </rPh>
    <rPh sb="120" eb="122">
      <t>マンガク</t>
    </rPh>
    <rPh sb="129" eb="131">
      <t>レイワ</t>
    </rPh>
    <rPh sb="132" eb="134">
      <t>ネンド</t>
    </rPh>
    <rPh sb="142" eb="144">
      <t>リョウシャ</t>
    </rPh>
    <rPh sb="145" eb="147">
      <t>サイ</t>
    </rPh>
    <rPh sb="148" eb="149">
      <t>ショウ</t>
    </rPh>
    <rPh sb="155" eb="156">
      <t>シタガ</t>
    </rPh>
    <rPh sb="159" eb="160">
      <t>タイ</t>
    </rPh>
    <rPh sb="160" eb="163">
      <t>ゼンネンド</t>
    </rPh>
    <rPh sb="163" eb="164">
      <t>ヒ</t>
    </rPh>
    <rPh sb="164" eb="166">
      <t>ゲツガク</t>
    </rPh>
    <rPh sb="166" eb="168">
      <t>ゾウゲン</t>
    </rPh>
    <rPh sb="168" eb="169">
      <t>ガク</t>
    </rPh>
    <rPh sb="170" eb="172">
      <t>ブブン</t>
    </rPh>
    <rPh sb="174" eb="176">
      <t>リョウシャ</t>
    </rPh>
    <rPh sb="177" eb="179">
      <t>サイ</t>
    </rPh>
    <rPh sb="180" eb="181">
      <t>ショウ</t>
    </rPh>
    <rPh sb="193" eb="195">
      <t>レイワ</t>
    </rPh>
    <rPh sb="196" eb="198">
      <t>ネンド</t>
    </rPh>
    <rPh sb="199" eb="201">
      <t>テキヨウ</t>
    </rPh>
    <rPh sb="201" eb="203">
      <t>キジュン</t>
    </rPh>
    <rPh sb="203" eb="204">
      <t>ラン</t>
    </rPh>
    <rPh sb="205" eb="206">
      <t>モウ</t>
    </rPh>
    <rPh sb="228" eb="230">
      <t>リョウシャ</t>
    </rPh>
    <rPh sb="231" eb="233">
      <t>テキヨウ</t>
    </rPh>
    <rPh sb="236" eb="238">
      <t>キジュン</t>
    </rPh>
    <rPh sb="239" eb="241">
      <t>ヒョウジ</t>
    </rPh>
    <rPh sb="249" eb="251">
      <t>センタク</t>
    </rPh>
    <rPh sb="252" eb="253">
      <t>ウエ</t>
    </rPh>
    <rPh sb="254" eb="255">
      <t>タイ</t>
    </rPh>
    <rPh sb="266" eb="268">
      <t>カクニン</t>
    </rPh>
    <phoneticPr fontId="1"/>
  </si>
  <si>
    <r>
      <t>令和6年度は、物価変動率(3.2%)&gt;名目手取り賃金変動率(3.1%)となりました。このような場合には、上記</t>
    </r>
    <r>
      <rPr>
        <b/>
        <sz val="12"/>
        <color rgb="FFFF0000"/>
        <rFont val="游ゴシック"/>
        <family val="3"/>
        <charset val="128"/>
        <scheme val="minor"/>
      </rPr>
      <t>※3</t>
    </r>
    <r>
      <rPr>
        <b/>
        <sz val="12"/>
        <color theme="1"/>
        <rFont val="游ゴシック"/>
        <family val="3"/>
        <charset val="128"/>
        <scheme val="minor"/>
      </rPr>
      <t>で示しましたように、令和2年度までであれば、</t>
    </r>
    <r>
      <rPr>
        <b/>
        <u/>
        <sz val="12"/>
        <color theme="1"/>
        <rFont val="游ゴシック"/>
        <family val="3"/>
        <charset val="128"/>
        <scheme val="minor"/>
      </rPr>
      <t>①から③までの適用基準のうち①に該当し、当該適用基準に従えば、「名目手取り賃金変動率」が適用される</t>
    </r>
    <r>
      <rPr>
        <b/>
        <sz val="12"/>
        <color theme="1"/>
        <rFont val="游ゴシック"/>
        <family val="3"/>
        <charset val="128"/>
        <scheme val="minor"/>
      </rPr>
      <t>ことになっていました。また、</t>
    </r>
    <r>
      <rPr>
        <b/>
        <u/>
        <sz val="12"/>
        <color theme="1"/>
        <rFont val="游ゴシック"/>
        <family val="3"/>
        <charset val="128"/>
        <scheme val="minor"/>
      </rPr>
      <t>令和3年度からの「年金額の改定ルール」の施行により、物価変動率&gt;名目手取り賃金変動率の場合であっては、①の場合は勿論、②や③の場合であっても、賃金変動に合わせて改定する考え方が徹底</t>
    </r>
    <r>
      <rPr>
        <b/>
        <sz val="12"/>
        <color theme="1"/>
        <rFont val="游ゴシック"/>
        <family val="3"/>
        <charset val="128"/>
        <scheme val="minor"/>
      </rPr>
      <t>されており、同じく「名目手取り賃金変動率」が適用されることになっています。</t>
    </r>
    <rPh sb="0" eb="2">
      <t>レイワ</t>
    </rPh>
    <rPh sb="3" eb="5">
      <t>ネンド</t>
    </rPh>
    <rPh sb="7" eb="9">
      <t>ブッカ</t>
    </rPh>
    <rPh sb="9" eb="11">
      <t>ヘンドウ</t>
    </rPh>
    <rPh sb="11" eb="12">
      <t>リツ</t>
    </rPh>
    <rPh sb="19" eb="23">
      <t>メイモクテド</t>
    </rPh>
    <rPh sb="24" eb="26">
      <t>チンギン</t>
    </rPh>
    <rPh sb="26" eb="28">
      <t>ヘンドウ</t>
    </rPh>
    <rPh sb="28" eb="29">
      <t>リツ</t>
    </rPh>
    <rPh sb="47" eb="49">
      <t>バアイ</t>
    </rPh>
    <rPh sb="52" eb="54">
      <t>ジョウキ</t>
    </rPh>
    <rPh sb="57" eb="58">
      <t>シメ</t>
    </rPh>
    <rPh sb="66" eb="68">
      <t>レイワ</t>
    </rPh>
    <rPh sb="69" eb="71">
      <t>ネンド</t>
    </rPh>
    <rPh sb="85" eb="87">
      <t>テキヨウ</t>
    </rPh>
    <rPh sb="87" eb="89">
      <t>キジュン</t>
    </rPh>
    <rPh sb="94" eb="96">
      <t>ガイトウ</t>
    </rPh>
    <rPh sb="98" eb="100">
      <t>トウガイ</t>
    </rPh>
    <rPh sb="100" eb="104">
      <t>テキヨウキジュン</t>
    </rPh>
    <rPh sb="105" eb="106">
      <t>シタガ</t>
    </rPh>
    <rPh sb="110" eb="114">
      <t>メイモクテド</t>
    </rPh>
    <rPh sb="115" eb="120">
      <t>チンギンヘンドウリツ</t>
    </rPh>
    <rPh sb="122" eb="124">
      <t>テキヨウ</t>
    </rPh>
    <rPh sb="216" eb="218">
      <t>バアイ</t>
    </rPh>
    <rPh sb="219" eb="221">
      <t>モチロン</t>
    </rPh>
    <rPh sb="226" eb="228">
      <t>バアイ</t>
    </rPh>
    <rPh sb="237" eb="238">
      <t>オナ</t>
    </rPh>
    <rPh sb="266" eb="268">
      <t>メイモクテドチンギンヘンドウリツテキヨウ</t>
    </rPh>
    <phoneticPr fontId="1"/>
  </si>
  <si>
    <r>
      <t>令和5年度が「原則的な改定」(</t>
    </r>
    <r>
      <rPr>
        <b/>
        <sz val="11"/>
        <color rgb="FFFF0000"/>
        <rFont val="游ゴシック"/>
        <family val="3"/>
        <charset val="128"/>
        <scheme val="minor"/>
      </rPr>
      <t>※6</t>
    </r>
    <r>
      <rPr>
        <b/>
        <sz val="11"/>
        <color theme="1"/>
        <rFont val="游ゴシック"/>
        <family val="3"/>
        <charset val="128"/>
        <scheme val="minor"/>
      </rPr>
      <t>前段参照)となったため、新規裁定者の場合の適用基準が「名目手取り賃金変動率」、既裁定者の場合のそれが「物価変動率」と受給権者の年齢に応じて個別に改定率の改定が実施されたことに伴い、令和5年度の基礎年金の額(満額)だけでなく、令和6(7)年度のそれについても両者に差異が生じています。従って、対前年度比月額増減額の部分でも両者に差異が生じることとなっています。令和5年度の適用基準欄に設けましたプルダウンをクリックしていただくと、</t>
    </r>
    <r>
      <rPr>
        <b/>
        <u val="double"/>
        <sz val="11"/>
        <color theme="1"/>
        <rFont val="游ゴシック"/>
        <family val="3"/>
        <charset val="128"/>
        <scheme val="minor"/>
      </rPr>
      <t>両者に適用された基準が表示</t>
    </r>
    <r>
      <rPr>
        <b/>
        <sz val="11"/>
        <color theme="1"/>
        <rFont val="游ゴシック"/>
        <family val="3"/>
        <charset val="128"/>
        <scheme val="minor"/>
      </rPr>
      <t>されますので、ご選択の上、対前年度比月額増減額をご確認いただくことができます。</t>
    </r>
    <rPh sb="0" eb="2">
      <t>レイワ</t>
    </rPh>
    <rPh sb="3" eb="5">
      <t>ネンド</t>
    </rPh>
    <rPh sb="7" eb="10">
      <t>ゲンソクテキ</t>
    </rPh>
    <rPh sb="11" eb="13">
      <t>カイテイ</t>
    </rPh>
    <rPh sb="17" eb="19">
      <t>ゼンダン</t>
    </rPh>
    <rPh sb="19" eb="21">
      <t>サンショウ</t>
    </rPh>
    <rPh sb="29" eb="31">
      <t>シンキ</t>
    </rPh>
    <rPh sb="31" eb="34">
      <t>サイテイシャ</t>
    </rPh>
    <rPh sb="35" eb="37">
      <t>バアイ</t>
    </rPh>
    <rPh sb="38" eb="40">
      <t>テキヨウ</t>
    </rPh>
    <rPh sb="40" eb="42">
      <t>キジュン</t>
    </rPh>
    <rPh sb="44" eb="46">
      <t>メイモク</t>
    </rPh>
    <rPh sb="46" eb="48">
      <t>テド</t>
    </rPh>
    <rPh sb="49" eb="54">
      <t>チンギンヘンドウリツ</t>
    </rPh>
    <rPh sb="56" eb="57">
      <t>キ</t>
    </rPh>
    <rPh sb="57" eb="60">
      <t>サイテイシャ</t>
    </rPh>
    <rPh sb="61" eb="63">
      <t>バアイ</t>
    </rPh>
    <rPh sb="68" eb="73">
      <t>ブッカヘンドウリツ</t>
    </rPh>
    <rPh sb="75" eb="79">
      <t>ジュキュウケンシャ</t>
    </rPh>
    <rPh sb="80" eb="82">
      <t>ネンレイ</t>
    </rPh>
    <rPh sb="83" eb="84">
      <t>オウ</t>
    </rPh>
    <rPh sb="86" eb="88">
      <t>コベツ</t>
    </rPh>
    <rPh sb="89" eb="91">
      <t>カイテイ</t>
    </rPh>
    <rPh sb="91" eb="92">
      <t>リツ</t>
    </rPh>
    <rPh sb="93" eb="95">
      <t>カイテイ</t>
    </rPh>
    <rPh sb="96" eb="98">
      <t>ジッシ</t>
    </rPh>
    <rPh sb="104" eb="105">
      <t>トモナ</t>
    </rPh>
    <rPh sb="107" eb="109">
      <t>レイワ</t>
    </rPh>
    <rPh sb="110" eb="112">
      <t>ネンド</t>
    </rPh>
    <rPh sb="113" eb="115">
      <t>キソ</t>
    </rPh>
    <rPh sb="115" eb="117">
      <t>ネンキン</t>
    </rPh>
    <rPh sb="118" eb="119">
      <t>ガク</t>
    </rPh>
    <rPh sb="120" eb="122">
      <t>マンガク</t>
    </rPh>
    <rPh sb="129" eb="131">
      <t>レイワ</t>
    </rPh>
    <rPh sb="135" eb="137">
      <t>ネンド</t>
    </rPh>
    <rPh sb="145" eb="147">
      <t>リョウシャ</t>
    </rPh>
    <rPh sb="148" eb="150">
      <t>サイ</t>
    </rPh>
    <rPh sb="151" eb="152">
      <t>ショウ</t>
    </rPh>
    <rPh sb="158" eb="159">
      <t>シタガ</t>
    </rPh>
    <rPh sb="162" eb="163">
      <t>タイ</t>
    </rPh>
    <rPh sb="163" eb="166">
      <t>ゼンネンド</t>
    </rPh>
    <rPh sb="166" eb="167">
      <t>ヒ</t>
    </rPh>
    <rPh sb="167" eb="169">
      <t>ゲツガク</t>
    </rPh>
    <rPh sb="169" eb="171">
      <t>ゾウゲン</t>
    </rPh>
    <rPh sb="171" eb="172">
      <t>ガク</t>
    </rPh>
    <rPh sb="173" eb="175">
      <t>ブブン</t>
    </rPh>
    <rPh sb="177" eb="179">
      <t>リョウシャ</t>
    </rPh>
    <rPh sb="180" eb="182">
      <t>サイ</t>
    </rPh>
    <rPh sb="183" eb="184">
      <t>ショウ</t>
    </rPh>
    <rPh sb="196" eb="198">
      <t>レイワ</t>
    </rPh>
    <rPh sb="199" eb="201">
      <t>ネンド</t>
    </rPh>
    <rPh sb="202" eb="204">
      <t>テキヨウ</t>
    </rPh>
    <rPh sb="204" eb="206">
      <t>キジュン</t>
    </rPh>
    <rPh sb="206" eb="207">
      <t>ラン</t>
    </rPh>
    <rPh sb="208" eb="209">
      <t>モウ</t>
    </rPh>
    <rPh sb="231" eb="233">
      <t>リョウシャ</t>
    </rPh>
    <rPh sb="234" eb="236">
      <t>テキヨウ</t>
    </rPh>
    <rPh sb="239" eb="241">
      <t>キジュン</t>
    </rPh>
    <rPh sb="242" eb="244">
      <t>ヒョウジ</t>
    </rPh>
    <rPh sb="252" eb="254">
      <t>センタク</t>
    </rPh>
    <rPh sb="255" eb="256">
      <t>ウエ</t>
    </rPh>
    <rPh sb="257" eb="258">
      <t>タイ</t>
    </rPh>
    <rPh sb="269" eb="271">
      <t>カクニン</t>
    </rPh>
    <phoneticPr fontId="1"/>
  </si>
  <si>
    <r>
      <t xml:space="preserve">平成16年改正後の法の定めた
基礎年金の額(満額)
</t>
    </r>
    <r>
      <rPr>
        <b/>
        <sz val="9"/>
        <color theme="1"/>
        <rFont val="Segoe UI Symbol"/>
        <family val="3"/>
      </rPr>
      <t>➨</t>
    </r>
    <r>
      <rPr>
        <b/>
        <sz val="9"/>
        <color theme="1"/>
        <rFont val="游ゴシック"/>
        <family val="3"/>
        <charset val="128"/>
        <scheme val="minor"/>
      </rPr>
      <t>国民年金法第２７条</t>
    </r>
    <r>
      <rPr>
        <b/>
        <sz val="9"/>
        <color rgb="FFFF0000"/>
        <rFont val="游ゴシック"/>
        <family val="3"/>
        <charset val="128"/>
        <scheme val="minor"/>
      </rPr>
      <t>(イ)</t>
    </r>
    <rPh sb="0" eb="2">
      <t>ヘイセイ</t>
    </rPh>
    <rPh sb="4" eb="5">
      <t>ネン</t>
    </rPh>
    <rPh sb="5" eb="7">
      <t>カイセイ</t>
    </rPh>
    <rPh sb="7" eb="8">
      <t>ゴ</t>
    </rPh>
    <rPh sb="9" eb="10">
      <t>ホウ</t>
    </rPh>
    <rPh sb="11" eb="12">
      <t>サダ</t>
    </rPh>
    <rPh sb="15" eb="17">
      <t>キソ</t>
    </rPh>
    <rPh sb="17" eb="19">
      <t>ネンキン</t>
    </rPh>
    <rPh sb="20" eb="21">
      <t>ガク</t>
    </rPh>
    <rPh sb="22" eb="24">
      <t>マンガク</t>
    </rPh>
    <rPh sb="27" eb="32">
      <t>コクミンネンキンホウ</t>
    </rPh>
    <rPh sb="32" eb="33">
      <t>ダイ</t>
    </rPh>
    <rPh sb="35" eb="36">
      <t>ジョウ</t>
    </rPh>
    <phoneticPr fontId="1"/>
  </si>
  <si>
    <r>
      <t xml:space="preserve">本来水準
</t>
    </r>
    <r>
      <rPr>
        <b/>
        <sz val="11"/>
        <color rgb="FFFF0000"/>
        <rFont val="游ゴシック"/>
        <family val="3"/>
        <charset val="128"/>
        <scheme val="minor"/>
      </rPr>
      <t>(ロ)</t>
    </r>
    <rPh sb="0" eb="2">
      <t>ホンライ</t>
    </rPh>
    <rPh sb="2" eb="4">
      <t>スイジュン</t>
    </rPh>
    <phoneticPr fontId="1"/>
  </si>
  <si>
    <r>
      <t>本来水準
=</t>
    </r>
    <r>
      <rPr>
        <b/>
        <sz val="9"/>
        <color rgb="FFFF0000"/>
        <rFont val="游ゴシック"/>
        <family val="3"/>
        <charset val="128"/>
        <scheme val="minor"/>
      </rPr>
      <t>(ィ)×(ロ)</t>
    </r>
    <rPh sb="0" eb="2">
      <t>ホンライ</t>
    </rPh>
    <rPh sb="2" eb="4">
      <t>スイジュン</t>
    </rPh>
    <phoneticPr fontId="1"/>
  </si>
  <si>
    <r>
      <t>対前年度比月額増減額</t>
    </r>
    <r>
      <rPr>
        <b/>
        <sz val="11"/>
        <color rgb="FFFF0000"/>
        <rFont val="游ゴシック"/>
        <family val="3"/>
        <charset val="128"/>
        <scheme val="minor"/>
      </rPr>
      <t>(注)</t>
    </r>
    <phoneticPr fontId="1"/>
  </si>
  <si>
    <t>老齢基礎年金(満額の場合)の月額</t>
    <rPh sb="0" eb="6">
      <t>ロウレイキソネンキン</t>
    </rPh>
    <rPh sb="7" eb="9">
      <t>マンガク</t>
    </rPh>
    <rPh sb="10" eb="12">
      <t>バアイ</t>
    </rPh>
    <rPh sb="14" eb="16">
      <t>ゲツガク</t>
    </rPh>
    <phoneticPr fontId="1"/>
  </si>
  <si>
    <r>
      <t>令和6(7)年度は、物価変動率3.2(2.7)%&gt;名目手取り賃金変動率3.1(2.3)%となりました。このような場合には、上記</t>
    </r>
    <r>
      <rPr>
        <b/>
        <sz val="12"/>
        <color rgb="FFFF0000"/>
        <rFont val="游ゴシック"/>
        <family val="3"/>
        <charset val="128"/>
        <scheme val="minor"/>
      </rPr>
      <t>※3</t>
    </r>
    <r>
      <rPr>
        <b/>
        <sz val="12"/>
        <color theme="1"/>
        <rFont val="游ゴシック"/>
        <family val="3"/>
        <charset val="128"/>
        <scheme val="minor"/>
      </rPr>
      <t>で示しましたように、令和2年度までであれば、</t>
    </r>
    <r>
      <rPr>
        <b/>
        <u/>
        <sz val="12"/>
        <color theme="1"/>
        <rFont val="游ゴシック"/>
        <family val="3"/>
        <charset val="128"/>
        <scheme val="minor"/>
      </rPr>
      <t>①から③までの適用基準のうち①に該当し、当該適用基準に従えば、「名目手取り賃金変動率」が適用される</t>
    </r>
    <r>
      <rPr>
        <b/>
        <sz val="12"/>
        <color theme="1"/>
        <rFont val="游ゴシック"/>
        <family val="3"/>
        <charset val="128"/>
        <scheme val="minor"/>
      </rPr>
      <t>ことになっていました。また、</t>
    </r>
    <r>
      <rPr>
        <b/>
        <u/>
        <sz val="12"/>
        <color theme="1"/>
        <rFont val="游ゴシック"/>
        <family val="3"/>
        <charset val="128"/>
        <scheme val="minor"/>
      </rPr>
      <t>令和3年度からの「年金額の改定ルール」の施行により、物価変動率&gt;名目手取り賃金変動率の場合であっては、①の場合は勿論、②や③の場合であっても、賃金変動に合わせて改定する考え方が徹底</t>
    </r>
    <r>
      <rPr>
        <b/>
        <sz val="12"/>
        <color theme="1"/>
        <rFont val="游ゴシック"/>
        <family val="3"/>
        <charset val="128"/>
        <scheme val="minor"/>
      </rPr>
      <t>されており、同じく「名目手取り賃金変動率」が適用されることになっています。</t>
    </r>
    <rPh sb="0" eb="2">
      <t>レイワ</t>
    </rPh>
    <rPh sb="6" eb="8">
      <t>ネンド</t>
    </rPh>
    <rPh sb="10" eb="12">
      <t>ブッカ</t>
    </rPh>
    <rPh sb="12" eb="14">
      <t>ヘンドウ</t>
    </rPh>
    <rPh sb="14" eb="15">
      <t>リツ</t>
    </rPh>
    <rPh sb="25" eb="29">
      <t>メイモクテド</t>
    </rPh>
    <rPh sb="30" eb="32">
      <t>チンギン</t>
    </rPh>
    <rPh sb="32" eb="34">
      <t>ヘンドウ</t>
    </rPh>
    <rPh sb="34" eb="35">
      <t>リツ</t>
    </rPh>
    <rPh sb="56" eb="58">
      <t>バアイ</t>
    </rPh>
    <rPh sb="61" eb="63">
      <t>ジョウキ</t>
    </rPh>
    <rPh sb="66" eb="67">
      <t>シメ</t>
    </rPh>
    <rPh sb="75" eb="77">
      <t>レイワ</t>
    </rPh>
    <rPh sb="78" eb="80">
      <t>ネンド</t>
    </rPh>
    <rPh sb="94" eb="96">
      <t>テキヨウ</t>
    </rPh>
    <rPh sb="96" eb="98">
      <t>キジュン</t>
    </rPh>
    <rPh sb="103" eb="105">
      <t>ガイトウ</t>
    </rPh>
    <rPh sb="107" eb="109">
      <t>トウガイ</t>
    </rPh>
    <rPh sb="109" eb="113">
      <t>テキヨウキジュン</t>
    </rPh>
    <rPh sb="114" eb="115">
      <t>シタガ</t>
    </rPh>
    <rPh sb="119" eb="123">
      <t>メイモクテド</t>
    </rPh>
    <rPh sb="124" eb="129">
      <t>チンギンヘンドウリツ</t>
    </rPh>
    <rPh sb="131" eb="133">
      <t>テキヨウ</t>
    </rPh>
    <rPh sb="225" eb="227">
      <t>バアイ</t>
    </rPh>
    <rPh sb="228" eb="230">
      <t>モチロン</t>
    </rPh>
    <rPh sb="235" eb="237">
      <t>バアイ</t>
    </rPh>
    <rPh sb="246" eb="247">
      <t>オナ</t>
    </rPh>
    <rPh sb="275" eb="277">
      <t>メイモクテドチンギンヘンドウリツテキヨウ</t>
    </rPh>
    <phoneticPr fontId="1"/>
  </si>
  <si>
    <r>
      <t>令和5年度は、名目手取り賃金変動率2.8%&gt;物価変動率2.5%となった近年にない状況となりました。この場合には、「原則的な改定」に従い、「新規裁定者(68歳に達する年度前にある受給権者)」の場合には、改定率=前年度の改定率×「名目手取り賃金変動率」で、「既裁定者(68歳に達する年度以後にある受給権者)」の場合には、改定率=前年度の改定率×「物価変動率」で、受給権者の年齢に応じて個別に改定率の改定を行うことになりました。従って、令和5年度の「適用基準」を求める欄には、「名目手取り賃金変動率」「物価変動率」いずれかが当てはまることになります。当該欄に設けましたプルダウンをクリックしていただくと、</t>
    </r>
    <r>
      <rPr>
        <b/>
        <u val="double"/>
        <sz val="12"/>
        <color theme="1"/>
        <rFont val="游ゴシック"/>
        <family val="3"/>
        <charset val="128"/>
        <scheme val="minor"/>
      </rPr>
      <t>1.028(「名目手取り賃金変動率」の場合)or1.025(「物価変動率」の場合)が表示</t>
    </r>
    <r>
      <rPr>
        <b/>
        <sz val="12"/>
        <color theme="1"/>
        <rFont val="游ゴシック"/>
        <family val="3"/>
        <charset val="128"/>
        <scheme val="minor"/>
      </rPr>
      <t>されますので、皆様の年齢に応じてご選択いただければ結構です。</t>
    </r>
    <rPh sb="0" eb="2">
      <t>レイワ</t>
    </rPh>
    <rPh sb="3" eb="5">
      <t>ネンド</t>
    </rPh>
    <rPh sb="7" eb="9">
      <t>メイモク</t>
    </rPh>
    <rPh sb="9" eb="11">
      <t>テド</t>
    </rPh>
    <rPh sb="12" eb="17">
      <t>チンギンヘンドウリツ</t>
    </rPh>
    <rPh sb="22" eb="27">
      <t>ブッカヘンドウリツ</t>
    </rPh>
    <rPh sb="35" eb="37">
      <t>キンネン</t>
    </rPh>
    <rPh sb="40" eb="42">
      <t>ジョウキョウ</t>
    </rPh>
    <rPh sb="51" eb="53">
      <t>バアイ</t>
    </rPh>
    <rPh sb="57" eb="60">
      <t>ゲンソクテキ</t>
    </rPh>
    <rPh sb="61" eb="63">
      <t>カイテイ</t>
    </rPh>
    <rPh sb="65" eb="66">
      <t>シタガ</t>
    </rPh>
    <rPh sb="272" eb="274">
      <t>トウガイ</t>
    </rPh>
    <rPh sb="274" eb="275">
      <t>ラン</t>
    </rPh>
    <rPh sb="276" eb="277">
      <t>モウ</t>
    </rPh>
    <rPh sb="306" eb="308">
      <t>メイモク</t>
    </rPh>
    <rPh sb="308" eb="310">
      <t>テド</t>
    </rPh>
    <rPh sb="311" eb="316">
      <t>チンギンヘンドウリツ</t>
    </rPh>
    <rPh sb="318" eb="320">
      <t>バアイ</t>
    </rPh>
    <rPh sb="330" eb="335">
      <t>ブッカヘンドウリツ</t>
    </rPh>
    <rPh sb="337" eb="339">
      <t>バアイ</t>
    </rPh>
    <rPh sb="341" eb="343">
      <t>ヒョウジ</t>
    </rPh>
    <rPh sb="350" eb="352">
      <t>ミナサマ</t>
    </rPh>
    <rPh sb="353" eb="355">
      <t>ネンレイ</t>
    </rPh>
    <rPh sb="356" eb="357">
      <t>オウ</t>
    </rPh>
    <rPh sb="360" eb="362">
      <t>センタク</t>
    </rPh>
    <rPh sb="368" eb="370">
      <t>ケッコウシタガレイワネンドテキヨウキジュンモトランメイモクテドチンギンヘンドウリツブッカヘンドウリツアミナサマネンレイオウバアイイオヨバアイメイモクテドチンギンヘンドウリツテキヨウレイワネンドマサトオカイセイマエジョウキアブッカヘンドウリツカイテイカイセイゴドウホウダイジョウダイコウチンギンバアイシンキサイテイメイモクテドチンギンヘンドウリツドウホウダイジョウダイコウダイゴウブッカチンギンチンギンバアイキサイテイメイモクテドチンギンヘンドウリツカイ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</si>
</sst>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33"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b/>
      <sz val="11"/>
      <color theme="1"/>
      <name val="游ゴシック"/>
      <family val="3"/>
      <charset val="128"/>
      <scheme val="minor"/>
    </font>
    <font>
      <b/>
      <sz val="11"/>
      <color rgb="FFFF0000"/>
      <name val="游ゴシック"/>
      <family val="3"/>
      <charset val="128"/>
      <scheme val="minor"/>
    </font>
    <font>
      <b/>
      <sz val="11"/>
      <name val="游ゴシック"/>
      <family val="3"/>
      <charset val="128"/>
      <scheme val="minor"/>
    </font>
    <font>
      <b/>
      <sz val="10"/>
      <color theme="1"/>
      <name val="游ゴシック"/>
      <family val="3"/>
      <charset val="128"/>
      <scheme val="minor"/>
    </font>
    <font>
      <b/>
      <sz val="16"/>
      <color rgb="FFC00000"/>
      <name val="游ゴシック"/>
      <family val="3"/>
      <charset val="128"/>
      <scheme val="minor"/>
    </font>
    <font>
      <b/>
      <sz val="16"/>
      <color theme="8" tint="-0.249977111117893"/>
      <name val="游ゴシック"/>
      <family val="3"/>
      <charset val="128"/>
      <scheme val="minor"/>
    </font>
    <font>
      <b/>
      <sz val="10"/>
      <color rgb="FFFF0000"/>
      <name val="游ゴシック"/>
      <family val="3"/>
      <charset val="128"/>
      <scheme val="minor"/>
    </font>
    <font>
      <b/>
      <sz val="22"/>
      <color theme="1"/>
      <name val="游ゴシック"/>
      <family val="3"/>
      <charset val="128"/>
      <scheme val="minor"/>
    </font>
    <font>
      <b/>
      <sz val="11"/>
      <color rgb="FFC00000"/>
      <name val="游ゴシック"/>
      <family val="3"/>
      <charset val="128"/>
      <scheme val="minor"/>
    </font>
    <font>
      <b/>
      <sz val="11"/>
      <color theme="4" tint="-0.249977111117893"/>
      <name val="游ゴシック"/>
      <family val="3"/>
      <charset val="128"/>
      <scheme val="minor"/>
    </font>
    <font>
      <b/>
      <u/>
      <sz val="11"/>
      <color theme="1"/>
      <name val="游ゴシック"/>
      <family val="3"/>
      <charset val="128"/>
      <scheme val="minor"/>
    </font>
    <font>
      <b/>
      <u/>
      <sz val="11"/>
      <name val="游ゴシック"/>
      <family val="3"/>
      <charset val="128"/>
      <scheme val="minor"/>
    </font>
    <font>
      <b/>
      <u val="double"/>
      <sz val="11"/>
      <name val="游ゴシック"/>
      <family val="3"/>
      <charset val="128"/>
      <scheme val="minor"/>
    </font>
    <font>
      <sz val="16"/>
      <color theme="1"/>
      <name val="Segoe UI Symbol"/>
      <family val="2"/>
    </font>
    <font>
      <b/>
      <sz val="16"/>
      <color theme="4"/>
      <name val="游ゴシック"/>
      <family val="3"/>
      <charset val="128"/>
      <scheme val="minor"/>
    </font>
    <font>
      <b/>
      <u/>
      <sz val="22"/>
      <color theme="1"/>
      <name val="游ゴシック"/>
      <family val="3"/>
      <charset val="128"/>
      <scheme val="minor"/>
    </font>
    <font>
      <b/>
      <sz val="12"/>
      <color rgb="FF0070C0"/>
      <name val="游ゴシック"/>
      <family val="3"/>
      <charset val="128"/>
      <scheme val="minor"/>
    </font>
    <font>
      <b/>
      <u/>
      <sz val="12"/>
      <color rgb="FF0070C0"/>
      <name val="游ゴシック"/>
      <family val="3"/>
      <charset val="128"/>
      <scheme val="minor"/>
    </font>
    <font>
      <b/>
      <u/>
      <sz val="10"/>
      <color theme="1"/>
      <name val="游ゴシック"/>
      <family val="3"/>
      <charset val="128"/>
      <scheme val="minor"/>
    </font>
    <font>
      <b/>
      <sz val="12"/>
      <color theme="1"/>
      <name val="游ゴシック"/>
      <family val="3"/>
      <charset val="128"/>
      <scheme val="minor"/>
    </font>
    <font>
      <b/>
      <u/>
      <sz val="12"/>
      <color theme="1"/>
      <name val="游ゴシック"/>
      <family val="3"/>
      <charset val="128"/>
      <scheme val="minor"/>
    </font>
    <font>
      <b/>
      <u val="double"/>
      <sz val="12"/>
      <color theme="1"/>
      <name val="游ゴシック"/>
      <family val="3"/>
      <charset val="128"/>
      <scheme val="minor"/>
    </font>
    <font>
      <b/>
      <sz val="16"/>
      <color rgb="FFFF0000"/>
      <name val="游ゴシック"/>
      <family val="3"/>
      <charset val="128"/>
      <scheme val="minor"/>
    </font>
    <font>
      <b/>
      <sz val="12"/>
      <color rgb="FFFF0000"/>
      <name val="游ゴシック"/>
      <family val="3"/>
      <charset val="128"/>
      <scheme val="minor"/>
    </font>
    <font>
      <b/>
      <sz val="11"/>
      <name val="Segoe UI Symbol"/>
      <family val="3"/>
    </font>
    <font>
      <b/>
      <u val="double"/>
      <sz val="11"/>
      <color theme="1"/>
      <name val="游ゴシック"/>
      <family val="3"/>
      <charset val="128"/>
      <scheme val="minor"/>
    </font>
    <font>
      <b/>
      <sz val="9"/>
      <color theme="1"/>
      <name val="游ゴシック"/>
      <family val="3"/>
      <charset val="128"/>
      <scheme val="minor"/>
    </font>
    <font>
      <b/>
      <sz val="9"/>
      <color theme="1"/>
      <name val="Segoe UI Symbol"/>
      <family val="3"/>
    </font>
    <font>
      <b/>
      <sz val="9"/>
      <color rgb="FFFF0000"/>
      <name val="游ゴシック"/>
      <family val="3"/>
      <charset val="128"/>
      <scheme val="minor"/>
    </font>
    <font>
      <b/>
      <u val="double"/>
      <sz val="16"/>
      <name val="游ゴシック"/>
      <family val="3"/>
      <charset val="128"/>
      <scheme val="minor"/>
    </font>
  </fonts>
  <fills count="14">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92D050"/>
        <bgColor indexed="64"/>
      </patternFill>
    </fill>
    <fill>
      <patternFill patternType="solid">
        <fgColor rgb="FF00B050"/>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rgb="FFFF0000"/>
        <bgColor indexed="64"/>
      </patternFill>
    </fill>
    <fill>
      <patternFill patternType="solid">
        <fgColor theme="7" tint="-0.249977111117893"/>
        <bgColor indexed="64"/>
      </patternFill>
    </fill>
    <fill>
      <patternFill patternType="solid">
        <fgColor theme="7" tint="0.79998168889431442"/>
        <bgColor indexed="64"/>
      </patternFill>
    </fill>
    <fill>
      <patternFill patternType="solid">
        <fgColor rgb="FF00B0F0"/>
        <bgColor indexed="64"/>
      </patternFill>
    </fill>
  </fills>
  <borders count="9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Dashed">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Dashed">
        <color indexed="64"/>
      </bottom>
      <diagonal/>
    </border>
    <border>
      <left style="thin">
        <color indexed="64"/>
      </left>
      <right style="medium">
        <color indexed="64"/>
      </right>
      <top style="medium">
        <color indexed="64"/>
      </top>
      <bottom style="mediumDashed">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diagonalUp="1">
      <left style="thin">
        <color indexed="64"/>
      </left>
      <right style="thin">
        <color indexed="64"/>
      </right>
      <top style="medium">
        <color indexed="64"/>
      </top>
      <bottom style="thin">
        <color indexed="64"/>
      </bottom>
      <diagonal style="thin">
        <color auto="1"/>
      </diagonal>
    </border>
    <border>
      <left style="thin">
        <color indexed="64"/>
      </left>
      <right style="medium">
        <color indexed="64"/>
      </right>
      <top style="medium">
        <color indexed="64"/>
      </top>
      <bottom style="thin">
        <color indexed="64"/>
      </bottom>
      <diagonal/>
    </border>
    <border diagonalUp="1">
      <left style="thin">
        <color indexed="64"/>
      </left>
      <right style="thin">
        <color indexed="64"/>
      </right>
      <top style="thin">
        <color indexed="64"/>
      </top>
      <bottom style="medium">
        <color indexed="64"/>
      </bottom>
      <diagonal style="thin">
        <color auto="1"/>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diagonalUp="1">
      <left/>
      <right style="medium">
        <color indexed="64"/>
      </right>
      <top/>
      <bottom/>
      <diagonal style="thin">
        <color indexed="64"/>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Dashed">
        <color indexed="64"/>
      </top>
      <bottom style="double">
        <color indexed="64"/>
      </bottom>
      <diagonal/>
    </border>
    <border>
      <left style="thin">
        <color indexed="64"/>
      </left>
      <right style="thin">
        <color indexed="64"/>
      </right>
      <top style="mediumDashed">
        <color indexed="64"/>
      </top>
      <bottom style="double">
        <color indexed="64"/>
      </bottom>
      <diagonal/>
    </border>
    <border>
      <left style="thin">
        <color indexed="64"/>
      </left>
      <right style="medium">
        <color indexed="64"/>
      </right>
      <top style="mediumDashed">
        <color indexed="64"/>
      </top>
      <bottom style="double">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Dashed">
        <color indexed="64"/>
      </bottom>
      <diagonal/>
    </border>
    <border>
      <left style="thin">
        <color indexed="64"/>
      </left>
      <right/>
      <top style="mediumDashed">
        <color indexed="64"/>
      </top>
      <bottom style="double">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diagonalUp="1">
      <left style="medium">
        <color indexed="64"/>
      </left>
      <right style="thin">
        <color indexed="64"/>
      </right>
      <top style="medium">
        <color indexed="64"/>
      </top>
      <bottom style="thin">
        <color indexed="64"/>
      </bottom>
      <diagonal style="thin">
        <color auto="1"/>
      </diagonal>
    </border>
    <border diagonalUp="1">
      <left style="medium">
        <color indexed="64"/>
      </left>
      <right style="thin">
        <color indexed="64"/>
      </right>
      <top style="thin">
        <color indexed="64"/>
      </top>
      <bottom style="medium">
        <color indexed="64"/>
      </bottom>
      <diagonal style="thin">
        <color auto="1"/>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Dashed">
        <color indexed="64"/>
      </bottom>
      <diagonal/>
    </border>
    <border>
      <left style="thin">
        <color indexed="64"/>
      </left>
      <right style="thin">
        <color indexed="64"/>
      </right>
      <top/>
      <bottom style="mediumDashed">
        <color indexed="64"/>
      </bottom>
      <diagonal/>
    </border>
    <border>
      <left style="thin">
        <color indexed="64"/>
      </left>
      <right style="medium">
        <color indexed="64"/>
      </right>
      <top/>
      <bottom style="mediumDashed">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double">
        <color indexed="64"/>
      </bottom>
      <diagonal/>
    </border>
    <border>
      <left style="thin">
        <color indexed="64"/>
      </left>
      <right style="medium">
        <color indexed="64"/>
      </right>
      <top/>
      <bottom/>
      <diagonal/>
    </border>
    <border>
      <left style="thin">
        <color indexed="64"/>
      </left>
      <right/>
      <top/>
      <bottom style="mediumDashed">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Dashed">
        <color indexed="64"/>
      </bottom>
      <diagonal/>
    </border>
    <border>
      <left/>
      <right style="thin">
        <color indexed="64"/>
      </right>
      <top style="mediumDashed">
        <color indexed="64"/>
      </top>
      <bottom style="double">
        <color indexed="64"/>
      </bottom>
      <diagonal/>
    </border>
    <border>
      <left/>
      <right style="thin">
        <color indexed="64"/>
      </right>
      <top/>
      <bottom style="medium">
        <color indexed="64"/>
      </bottom>
      <diagonal/>
    </border>
    <border>
      <left/>
      <right style="thin">
        <color indexed="64"/>
      </right>
      <top/>
      <bottom style="mediumDashed">
        <color indexed="64"/>
      </bottom>
      <diagonal/>
    </border>
    <border diagonalUp="1">
      <left/>
      <right style="thin">
        <color indexed="64"/>
      </right>
      <top style="medium">
        <color indexed="64"/>
      </top>
      <bottom style="thin">
        <color indexed="64"/>
      </bottom>
      <diagonal style="thin">
        <color auto="1"/>
      </diagonal>
    </border>
    <border diagonalUp="1">
      <left/>
      <right style="thin">
        <color indexed="64"/>
      </right>
      <top style="thin">
        <color indexed="64"/>
      </top>
      <bottom style="medium">
        <color indexed="64"/>
      </bottom>
      <diagonal style="thin">
        <color auto="1"/>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Dashed">
        <color indexed="64"/>
      </right>
      <top/>
      <bottom/>
      <diagonal/>
    </border>
    <border>
      <left/>
      <right style="mediumDashed">
        <color indexed="64"/>
      </right>
      <top/>
      <bottom style="medium">
        <color indexed="64"/>
      </bottom>
      <diagonal/>
    </border>
    <border>
      <left style="mediumDashed">
        <color indexed="64"/>
      </left>
      <right style="thin">
        <color indexed="64"/>
      </right>
      <top style="medium">
        <color indexed="64"/>
      </top>
      <bottom style="thin">
        <color indexed="64"/>
      </bottom>
      <diagonal/>
    </border>
    <border>
      <left style="mediumDashed">
        <color indexed="64"/>
      </left>
      <right style="thin">
        <color indexed="64"/>
      </right>
      <top style="thin">
        <color indexed="64"/>
      </top>
      <bottom style="thin">
        <color indexed="64"/>
      </bottom>
      <diagonal/>
    </border>
    <border diagonalUp="1">
      <left style="mediumDashed">
        <color indexed="64"/>
      </left>
      <right style="thin">
        <color indexed="64"/>
      </right>
      <top style="thin">
        <color indexed="64"/>
      </top>
      <bottom style="medium">
        <color indexed="64"/>
      </bottom>
      <diagonal style="thin">
        <color indexed="64"/>
      </diagonal>
    </border>
    <border>
      <left/>
      <right style="mediumDashed">
        <color indexed="64"/>
      </right>
      <top style="medium">
        <color indexed="64"/>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267">
    <xf numFmtId="0" fontId="0" fillId="0" borderId="0" xfId="0">
      <alignment vertical="center"/>
    </xf>
    <xf numFmtId="0" fontId="5" fillId="0" borderId="1" xfId="0" applyFont="1" applyBorder="1">
      <alignment vertical="center"/>
    </xf>
    <xf numFmtId="0" fontId="5" fillId="0" borderId="5" xfId="0" applyFont="1" applyBorder="1">
      <alignment vertical="center"/>
    </xf>
    <xf numFmtId="0" fontId="3" fillId="0" borderId="13" xfId="0" applyFont="1" applyBorder="1">
      <alignment vertical="center"/>
    </xf>
    <xf numFmtId="0" fontId="0" fillId="0" borderId="14" xfId="0" applyBorder="1">
      <alignment vertical="center"/>
    </xf>
    <xf numFmtId="0" fontId="3" fillId="0" borderId="15" xfId="0" applyFont="1" applyBorder="1">
      <alignment vertical="center"/>
    </xf>
    <xf numFmtId="0" fontId="0" fillId="0" borderId="16" xfId="0" applyBorder="1">
      <alignment vertical="center"/>
    </xf>
    <xf numFmtId="0" fontId="0" fillId="0" borderId="17" xfId="0" applyBorder="1">
      <alignment vertical="center"/>
    </xf>
    <xf numFmtId="0" fontId="10" fillId="0" borderId="0" xfId="0" applyFont="1" applyAlignment="1">
      <alignment horizontal="center" vertical="center"/>
    </xf>
    <xf numFmtId="0" fontId="5" fillId="3" borderId="27" xfId="0" applyFont="1" applyFill="1" applyBorder="1">
      <alignment vertical="center"/>
    </xf>
    <xf numFmtId="0" fontId="14" fillId="2" borderId="27" xfId="0" applyFont="1" applyFill="1" applyBorder="1">
      <alignment vertical="center"/>
    </xf>
    <xf numFmtId="0" fontId="15" fillId="4" borderId="27" xfId="0" applyFont="1" applyFill="1" applyBorder="1">
      <alignment vertical="center"/>
    </xf>
    <xf numFmtId="0" fontId="15" fillId="5" borderId="27" xfId="0" applyFont="1" applyFill="1" applyBorder="1">
      <alignment vertical="center"/>
    </xf>
    <xf numFmtId="0" fontId="14" fillId="8" borderId="27" xfId="0" applyFont="1" applyFill="1" applyBorder="1">
      <alignment vertical="center"/>
    </xf>
    <xf numFmtId="0" fontId="6" fillId="6" borderId="23" xfId="0" applyFont="1" applyFill="1" applyBorder="1" applyAlignment="1">
      <alignment horizontal="center" vertical="center" wrapText="1"/>
    </xf>
    <xf numFmtId="0" fontId="5" fillId="3" borderId="4" xfId="0" applyFont="1" applyFill="1" applyBorder="1">
      <alignment vertical="center"/>
    </xf>
    <xf numFmtId="0" fontId="5" fillId="2" borderId="4" xfId="0" applyFont="1" applyFill="1" applyBorder="1">
      <alignment vertical="center"/>
    </xf>
    <xf numFmtId="0" fontId="5" fillId="4" borderId="4" xfId="0" applyFont="1" applyFill="1" applyBorder="1">
      <alignment vertical="center"/>
    </xf>
    <xf numFmtId="0" fontId="5" fillId="5" borderId="4" xfId="0" applyFont="1" applyFill="1" applyBorder="1">
      <alignment vertical="center"/>
    </xf>
    <xf numFmtId="0" fontId="5" fillId="0" borderId="32" xfId="0" applyFont="1" applyBorder="1">
      <alignment vertical="center"/>
    </xf>
    <xf numFmtId="0" fontId="3" fillId="0" borderId="32" xfId="0" applyFont="1" applyBorder="1" applyAlignment="1">
      <alignment horizontal="center" vertical="center"/>
    </xf>
    <xf numFmtId="0" fontId="3" fillId="0" borderId="24" xfId="0" applyFont="1" applyBorder="1" applyAlignment="1">
      <alignment horizontal="center" vertical="center"/>
    </xf>
    <xf numFmtId="0" fontId="3" fillId="0" borderId="36" xfId="0" applyFont="1" applyBorder="1" applyAlignment="1">
      <alignment horizontal="center" vertical="center"/>
    </xf>
    <xf numFmtId="0" fontId="5" fillId="0" borderId="38" xfId="0" applyFont="1" applyBorder="1">
      <alignment vertical="center"/>
    </xf>
    <xf numFmtId="0" fontId="5" fillId="7" borderId="38" xfId="0" applyFont="1" applyFill="1" applyBorder="1">
      <alignment vertical="center"/>
    </xf>
    <xf numFmtId="0" fontId="5" fillId="0" borderId="41" xfId="0" applyFont="1" applyBorder="1">
      <alignment vertical="center"/>
    </xf>
    <xf numFmtId="0" fontId="5" fillId="3" borderId="41" xfId="0" applyFont="1" applyFill="1" applyBorder="1">
      <alignment vertical="center"/>
    </xf>
    <xf numFmtId="0" fontId="5" fillId="2" borderId="41" xfId="0" applyFont="1" applyFill="1" applyBorder="1">
      <alignment vertical="center"/>
    </xf>
    <xf numFmtId="0" fontId="5" fillId="4" borderId="41" xfId="0" applyFont="1" applyFill="1" applyBorder="1">
      <alignment vertical="center"/>
    </xf>
    <xf numFmtId="0" fontId="5" fillId="5" borderId="41" xfId="0" applyFont="1" applyFill="1" applyBorder="1">
      <alignment vertical="center"/>
    </xf>
    <xf numFmtId="0" fontId="5" fillId="0" borderId="44" xfId="0" applyFont="1" applyBorder="1">
      <alignment vertical="center"/>
    </xf>
    <xf numFmtId="0" fontId="5" fillId="8" borderId="45" xfId="0" applyFont="1" applyFill="1" applyBorder="1">
      <alignment vertical="center"/>
    </xf>
    <xf numFmtId="0" fontId="5" fillId="7" borderId="46" xfId="0" applyFont="1" applyFill="1" applyBorder="1">
      <alignment vertical="center"/>
    </xf>
    <xf numFmtId="0" fontId="5" fillId="0" borderId="45" xfId="0" applyFont="1" applyBorder="1">
      <alignment vertical="center"/>
    </xf>
    <xf numFmtId="0" fontId="5" fillId="8" borderId="43" xfId="0" applyFont="1" applyFill="1" applyBorder="1">
      <alignment vertical="center"/>
    </xf>
    <xf numFmtId="0" fontId="5" fillId="0" borderId="15" xfId="0" applyFont="1" applyBorder="1">
      <alignment vertical="center"/>
    </xf>
    <xf numFmtId="0" fontId="0" fillId="0" borderId="9" xfId="0" applyBorder="1">
      <alignment vertical="center"/>
    </xf>
    <xf numFmtId="0" fontId="5" fillId="0" borderId="31" xfId="0" applyFont="1" applyBorder="1">
      <alignment vertical="center"/>
    </xf>
    <xf numFmtId="0" fontId="5" fillId="0" borderId="23" xfId="0" applyFont="1" applyBorder="1">
      <alignment vertical="center"/>
    </xf>
    <xf numFmtId="0" fontId="5" fillId="0" borderId="21" xfId="0" applyFont="1" applyBorder="1">
      <alignment vertical="center"/>
    </xf>
    <xf numFmtId="0" fontId="5" fillId="0" borderId="40" xfId="0" applyFont="1" applyBorder="1">
      <alignment vertical="center"/>
    </xf>
    <xf numFmtId="0" fontId="5" fillId="0" borderId="25" xfId="0" applyFont="1" applyBorder="1" applyAlignment="1">
      <alignment vertical="center" wrapText="1"/>
    </xf>
    <xf numFmtId="0" fontId="5" fillId="0" borderId="33" xfId="0" applyFont="1" applyBorder="1">
      <alignment vertical="center"/>
    </xf>
    <xf numFmtId="38" fontId="5" fillId="0" borderId="31" xfId="1" applyFont="1" applyBorder="1">
      <alignment vertical="center"/>
    </xf>
    <xf numFmtId="38" fontId="5" fillId="0" borderId="23" xfId="1" applyFont="1" applyBorder="1">
      <alignment vertical="center"/>
    </xf>
    <xf numFmtId="38" fontId="5" fillId="0" borderId="33" xfId="1" applyFont="1" applyBorder="1" applyAlignment="1">
      <alignment horizontal="center" vertical="center" wrapText="1"/>
    </xf>
    <xf numFmtId="38" fontId="5" fillId="0" borderId="3" xfId="0" applyNumberFormat="1" applyFont="1" applyBorder="1" applyAlignment="1">
      <alignment horizontal="center" vertical="center"/>
    </xf>
    <xf numFmtId="38" fontId="5" fillId="6" borderId="3" xfId="0" applyNumberFormat="1" applyFont="1" applyFill="1" applyBorder="1" applyAlignment="1">
      <alignment horizontal="center" vertical="center" wrapText="1"/>
    </xf>
    <xf numFmtId="0" fontId="5" fillId="0" borderId="3" xfId="0" applyFont="1" applyBorder="1" applyAlignment="1">
      <alignment horizontal="center" vertical="center"/>
    </xf>
    <xf numFmtId="38" fontId="5" fillId="7" borderId="3" xfId="0" applyNumberFormat="1" applyFont="1" applyFill="1" applyBorder="1" applyAlignment="1">
      <alignment horizontal="center" vertical="center" wrapText="1"/>
    </xf>
    <xf numFmtId="38" fontId="5" fillId="0" borderId="11" xfId="0" applyNumberFormat="1" applyFont="1" applyBorder="1" applyAlignment="1">
      <alignment horizontal="center" vertical="center" wrapText="1"/>
    </xf>
    <xf numFmtId="0" fontId="5" fillId="0" borderId="52" xfId="0" applyFont="1" applyBorder="1">
      <alignment vertical="center"/>
    </xf>
    <xf numFmtId="0" fontId="5" fillId="0" borderId="53" xfId="0" applyFont="1" applyBorder="1">
      <alignment vertical="center"/>
    </xf>
    <xf numFmtId="0" fontId="14" fillId="9" borderId="47" xfId="0" applyFont="1" applyFill="1" applyBorder="1">
      <alignment vertical="center"/>
    </xf>
    <xf numFmtId="0" fontId="4" fillId="0" borderId="1" xfId="0" applyFont="1" applyBorder="1" applyAlignment="1">
      <alignment horizontal="center" vertical="center"/>
    </xf>
    <xf numFmtId="0" fontId="5" fillId="9" borderId="62" xfId="0" applyFont="1" applyFill="1" applyBorder="1">
      <alignment vertical="center"/>
    </xf>
    <xf numFmtId="0" fontId="5" fillId="0" borderId="46" xfId="0" applyFont="1" applyBorder="1">
      <alignment vertical="center"/>
    </xf>
    <xf numFmtId="0" fontId="5" fillId="0" borderId="62" xfId="0" applyFont="1" applyBorder="1">
      <alignment vertical="center"/>
    </xf>
    <xf numFmtId="0" fontId="5" fillId="9" borderId="43" xfId="0" applyFont="1" applyFill="1" applyBorder="1">
      <alignment vertical="center"/>
    </xf>
    <xf numFmtId="0" fontId="16" fillId="0" borderId="16" xfId="0" applyFont="1" applyBorder="1" applyAlignment="1">
      <alignment horizontal="center" vertical="center"/>
    </xf>
    <xf numFmtId="38" fontId="5" fillId="0" borderId="39" xfId="1" applyFont="1" applyBorder="1">
      <alignment vertical="center"/>
    </xf>
    <xf numFmtId="0" fontId="5" fillId="0" borderId="64" xfId="0" applyFont="1" applyBorder="1">
      <alignment vertical="center"/>
    </xf>
    <xf numFmtId="0" fontId="5" fillId="0" borderId="22" xfId="0" applyFont="1" applyBorder="1">
      <alignment vertical="center"/>
    </xf>
    <xf numFmtId="0" fontId="5" fillId="0" borderId="42" xfId="0" applyFont="1" applyBorder="1">
      <alignment vertical="center"/>
    </xf>
    <xf numFmtId="0" fontId="7" fillId="0" borderId="58" xfId="0" applyFont="1" applyBorder="1">
      <alignment vertical="center"/>
    </xf>
    <xf numFmtId="0" fontId="5" fillId="0" borderId="6" xfId="0" applyFont="1" applyBorder="1">
      <alignment vertical="center"/>
    </xf>
    <xf numFmtId="0" fontId="8" fillId="3" borderId="6" xfId="0" applyFont="1" applyFill="1" applyBorder="1">
      <alignment vertical="center"/>
    </xf>
    <xf numFmtId="0" fontId="7" fillId="2" borderId="6" xfId="0" applyFont="1" applyFill="1" applyBorder="1">
      <alignment vertical="center"/>
    </xf>
    <xf numFmtId="0" fontId="7" fillId="4" borderId="6" xfId="0" applyFont="1" applyFill="1" applyBorder="1">
      <alignment vertical="center"/>
    </xf>
    <xf numFmtId="0" fontId="8" fillId="5" borderId="6" xfId="0" applyFont="1" applyFill="1" applyBorder="1">
      <alignment vertical="center"/>
    </xf>
    <xf numFmtId="0" fontId="17" fillId="8" borderId="13" xfId="0" applyFont="1" applyFill="1" applyBorder="1">
      <alignment vertical="center"/>
    </xf>
    <xf numFmtId="0" fontId="25" fillId="9" borderId="13" xfId="0" applyFont="1" applyFill="1" applyBorder="1">
      <alignment vertical="center"/>
    </xf>
    <xf numFmtId="38" fontId="5" fillId="0" borderId="38" xfId="1" applyFont="1" applyBorder="1">
      <alignment vertical="center"/>
    </xf>
    <xf numFmtId="38" fontId="5" fillId="0" borderId="46" xfId="1" applyFont="1" applyBorder="1">
      <alignment vertical="center"/>
    </xf>
    <xf numFmtId="0" fontId="5" fillId="11" borderId="42" xfId="0" applyFont="1" applyFill="1" applyBorder="1">
      <alignment vertical="center"/>
    </xf>
    <xf numFmtId="0" fontId="25" fillId="11" borderId="63" xfId="0" applyFont="1" applyFill="1" applyBorder="1">
      <alignment vertical="center"/>
    </xf>
    <xf numFmtId="0" fontId="15" fillId="11" borderId="47" xfId="0" applyFont="1" applyFill="1" applyBorder="1">
      <alignment vertical="center"/>
    </xf>
    <xf numFmtId="0" fontId="5" fillId="0" borderId="24" xfId="0" applyFont="1" applyBorder="1">
      <alignment vertical="center"/>
    </xf>
    <xf numFmtId="0" fontId="5" fillId="0" borderId="0" xfId="0" applyFont="1">
      <alignment vertical="center"/>
    </xf>
    <xf numFmtId="0" fontId="5" fillId="11" borderId="24" xfId="0" applyFont="1" applyFill="1" applyBorder="1">
      <alignment vertical="center"/>
    </xf>
    <xf numFmtId="0" fontId="15" fillId="0" borderId="29" xfId="0" applyFont="1" applyBorder="1">
      <alignment vertical="center"/>
    </xf>
    <xf numFmtId="38" fontId="5" fillId="10" borderId="63" xfId="0" applyNumberFormat="1" applyFont="1" applyFill="1" applyBorder="1" applyAlignment="1">
      <alignment horizontal="center" vertical="center" wrapText="1"/>
    </xf>
    <xf numFmtId="0" fontId="25" fillId="0" borderId="39" xfId="0" applyFont="1" applyBorder="1">
      <alignment vertical="center"/>
    </xf>
    <xf numFmtId="0" fontId="25" fillId="0" borderId="38" xfId="0" applyFont="1" applyBorder="1">
      <alignment vertical="center"/>
    </xf>
    <xf numFmtId="0" fontId="25" fillId="0" borderId="37" xfId="0" applyFont="1" applyBorder="1">
      <alignment vertical="center"/>
    </xf>
    <xf numFmtId="0" fontId="22" fillId="0" borderId="0" xfId="0" applyFont="1" applyAlignment="1">
      <alignment horizontal="left" vertical="top" wrapText="1"/>
    </xf>
    <xf numFmtId="0" fontId="3" fillId="0" borderId="0" xfId="0" applyFont="1" applyAlignment="1">
      <alignment horizontal="center" vertical="center"/>
    </xf>
    <xf numFmtId="38" fontId="5" fillId="0" borderId="0" xfId="1" applyFont="1" applyBorder="1">
      <alignment vertical="center"/>
    </xf>
    <xf numFmtId="38" fontId="3" fillId="0" borderId="0" xfId="0" applyNumberFormat="1" applyFont="1">
      <alignment vertical="center"/>
    </xf>
    <xf numFmtId="38" fontId="27" fillId="0" borderId="0" xfId="1" applyFont="1" applyBorder="1" applyAlignment="1">
      <alignment horizontal="center" vertical="center"/>
    </xf>
    <xf numFmtId="0" fontId="4" fillId="0" borderId="0" xfId="0" applyFont="1" applyAlignment="1">
      <alignment horizontal="center" vertical="center"/>
    </xf>
    <xf numFmtId="0" fontId="15" fillId="0" borderId="46" xfId="0" applyFont="1" applyBorder="1">
      <alignment vertical="center"/>
    </xf>
    <xf numFmtId="0" fontId="5" fillId="0" borderId="43" xfId="0" applyFont="1" applyBorder="1">
      <alignment vertical="center"/>
    </xf>
    <xf numFmtId="0" fontId="5" fillId="11" borderId="45" xfId="0" applyFont="1" applyFill="1" applyBorder="1">
      <alignment vertical="center"/>
    </xf>
    <xf numFmtId="0" fontId="25" fillId="0" borderId="46" xfId="0" applyFont="1" applyBorder="1">
      <alignment vertical="center"/>
    </xf>
    <xf numFmtId="0" fontId="25" fillId="11" borderId="13" xfId="0" applyFont="1" applyFill="1" applyBorder="1">
      <alignment vertical="center"/>
    </xf>
    <xf numFmtId="0" fontId="5" fillId="11" borderId="43" xfId="0" applyFont="1" applyFill="1" applyBorder="1">
      <alignment vertical="center"/>
    </xf>
    <xf numFmtId="0" fontId="15" fillId="12" borderId="47" xfId="0" applyFont="1" applyFill="1" applyBorder="1">
      <alignment vertical="center"/>
    </xf>
    <xf numFmtId="0" fontId="5" fillId="12" borderId="24" xfId="0" applyFont="1" applyFill="1" applyBorder="1">
      <alignment vertical="center"/>
    </xf>
    <xf numFmtId="38" fontId="5" fillId="0" borderId="20" xfId="0" applyNumberFormat="1" applyFont="1" applyBorder="1" applyAlignment="1">
      <alignment horizontal="center" vertical="center"/>
    </xf>
    <xf numFmtId="38" fontId="5" fillId="6" borderId="20" xfId="0" applyNumberFormat="1" applyFont="1" applyFill="1" applyBorder="1" applyAlignment="1">
      <alignment horizontal="center" vertical="center" wrapText="1"/>
    </xf>
    <xf numFmtId="0" fontId="5" fillId="0" borderId="20" xfId="0" applyFont="1" applyBorder="1" applyAlignment="1">
      <alignment horizontal="center" vertical="center"/>
    </xf>
    <xf numFmtId="38" fontId="5" fillId="7" borderId="20" xfId="0" applyNumberFormat="1" applyFont="1" applyFill="1" applyBorder="1" applyAlignment="1">
      <alignment horizontal="center" vertical="center" wrapText="1"/>
    </xf>
    <xf numFmtId="38" fontId="5" fillId="0" borderId="77" xfId="0" applyNumberFormat="1" applyFont="1" applyBorder="1" applyAlignment="1">
      <alignment horizontal="center" vertical="center" wrapText="1"/>
    </xf>
    <xf numFmtId="38" fontId="5" fillId="0" borderId="78" xfId="1" applyFont="1" applyBorder="1" applyAlignment="1">
      <alignment horizontal="center" vertical="center" wrapText="1"/>
    </xf>
    <xf numFmtId="0" fontId="5" fillId="0" borderId="12" xfId="0" applyFont="1" applyBorder="1">
      <alignment vertical="center"/>
    </xf>
    <xf numFmtId="0" fontId="5" fillId="0" borderId="79" xfId="0" applyFont="1" applyBorder="1">
      <alignment vertical="center"/>
    </xf>
    <xf numFmtId="0" fontId="5" fillId="0" borderId="80" xfId="0" applyFont="1" applyBorder="1">
      <alignment vertical="center"/>
    </xf>
    <xf numFmtId="0" fontId="5" fillId="0" borderId="81" xfId="0" applyFont="1" applyBorder="1">
      <alignment vertical="center"/>
    </xf>
    <xf numFmtId="0" fontId="25" fillId="0" borderId="82" xfId="0" applyFont="1" applyBorder="1">
      <alignment vertical="center"/>
    </xf>
    <xf numFmtId="0" fontId="5" fillId="0" borderId="78" xfId="0" applyFont="1" applyBorder="1" applyAlignment="1">
      <alignment vertical="center" wrapText="1"/>
    </xf>
    <xf numFmtId="0" fontId="5" fillId="0" borderId="83" xfId="0" applyFont="1" applyBorder="1">
      <alignment vertical="center"/>
    </xf>
    <xf numFmtId="0" fontId="7" fillId="0" borderId="14" xfId="0" applyFont="1" applyBorder="1">
      <alignment vertical="center"/>
    </xf>
    <xf numFmtId="0" fontId="5" fillId="0" borderId="17" xfId="0" applyFont="1" applyBorder="1">
      <alignment vertical="center"/>
    </xf>
    <xf numFmtId="38" fontId="5" fillId="0" borderId="17" xfId="1" applyFont="1" applyBorder="1">
      <alignment vertical="center"/>
    </xf>
    <xf numFmtId="0" fontId="3" fillId="13" borderId="32" xfId="0" applyFont="1" applyFill="1" applyBorder="1" applyAlignment="1">
      <alignment horizontal="center" vertical="center" wrapText="1"/>
    </xf>
    <xf numFmtId="0" fontId="5" fillId="13" borderId="17" xfId="0" applyFont="1" applyFill="1" applyBorder="1">
      <alignment vertical="center"/>
    </xf>
    <xf numFmtId="0" fontId="5" fillId="13" borderId="1" xfId="0" applyFont="1" applyFill="1" applyBorder="1">
      <alignment vertical="center"/>
    </xf>
    <xf numFmtId="0" fontId="5" fillId="13" borderId="15" xfId="0" applyFont="1" applyFill="1" applyBorder="1">
      <alignment vertical="center"/>
    </xf>
    <xf numFmtId="0" fontId="5" fillId="13" borderId="32" xfId="0" applyFont="1" applyFill="1" applyBorder="1">
      <alignment vertical="center"/>
    </xf>
    <xf numFmtId="0" fontId="29" fillId="13" borderId="24" xfId="0" applyFont="1" applyFill="1" applyBorder="1" applyAlignment="1">
      <alignment horizontal="center" vertical="center" wrapText="1"/>
    </xf>
    <xf numFmtId="38" fontId="5" fillId="13" borderId="79" xfId="1" applyFont="1" applyFill="1" applyBorder="1">
      <alignment vertical="center"/>
    </xf>
    <xf numFmtId="38" fontId="5" fillId="13" borderId="38" xfId="1" applyFont="1" applyFill="1" applyBorder="1">
      <alignment vertical="center"/>
    </xf>
    <xf numFmtId="38" fontId="5" fillId="13" borderId="46" xfId="1" applyFont="1" applyFill="1" applyBorder="1">
      <alignment vertical="center"/>
    </xf>
    <xf numFmtId="38" fontId="5" fillId="13" borderId="39" xfId="1" applyFont="1" applyFill="1" applyBorder="1">
      <alignment vertical="center"/>
    </xf>
    <xf numFmtId="0" fontId="32" fillId="0" borderId="46" xfId="0" applyFont="1" applyBorder="1">
      <alignment vertical="center"/>
    </xf>
    <xf numFmtId="38" fontId="5" fillId="0" borderId="91" xfId="1" applyFont="1" applyBorder="1">
      <alignment vertical="center"/>
    </xf>
    <xf numFmtId="38" fontId="5" fillId="0" borderId="27" xfId="1" applyFont="1" applyBorder="1">
      <alignment vertical="center"/>
    </xf>
    <xf numFmtId="38" fontId="5" fillId="0" borderId="29" xfId="1" applyFont="1" applyBorder="1">
      <alignment vertical="center"/>
    </xf>
    <xf numFmtId="38" fontId="5" fillId="0" borderId="32" xfId="1" applyFont="1" applyBorder="1">
      <alignment vertical="center"/>
    </xf>
    <xf numFmtId="38" fontId="5" fillId="0" borderId="93" xfId="1" applyFont="1" applyBorder="1" applyAlignment="1">
      <alignment horizontal="right" vertical="center"/>
    </xf>
    <xf numFmtId="0" fontId="4" fillId="0" borderId="10" xfId="0" applyFont="1" applyBorder="1" applyAlignment="1">
      <alignment horizontal="center" vertical="center"/>
    </xf>
    <xf numFmtId="0" fontId="4" fillId="0" borderId="14" xfId="0" applyFont="1" applyBorder="1" applyAlignment="1">
      <alignment horizontal="center" vertical="center"/>
    </xf>
    <xf numFmtId="0" fontId="4" fillId="0" borderId="12" xfId="0" applyFont="1" applyBorder="1" applyAlignment="1">
      <alignment horizontal="center" vertical="center"/>
    </xf>
    <xf numFmtId="0" fontId="5" fillId="0" borderId="48" xfId="0" applyFont="1" applyBorder="1" applyAlignment="1">
      <alignment horizontal="center" vertical="center"/>
    </xf>
    <xf numFmtId="0" fontId="5" fillId="0" borderId="28" xfId="0" applyFont="1" applyBorder="1" applyAlignment="1">
      <alignment horizontal="center" vertical="center"/>
    </xf>
    <xf numFmtId="0" fontId="5" fillId="0" borderId="49" xfId="0" applyFont="1" applyBorder="1" applyAlignment="1">
      <alignment horizontal="center" vertical="center"/>
    </xf>
    <xf numFmtId="0" fontId="5" fillId="0" borderId="30" xfId="0" applyFont="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3" fillId="0" borderId="25"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0" borderId="21" xfId="0" applyFont="1" applyBorder="1" applyAlignment="1">
      <alignment horizontal="center" vertical="center"/>
    </xf>
    <xf numFmtId="0" fontId="3" fillId="0" borderId="5" xfId="0" applyFont="1" applyBorder="1" applyAlignment="1">
      <alignment horizontal="center" vertical="center"/>
    </xf>
    <xf numFmtId="0" fontId="3" fillId="0" borderId="22"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37" xfId="0" applyFont="1" applyBorder="1" applyAlignment="1">
      <alignment horizontal="center" vertical="center" wrapText="1"/>
    </xf>
    <xf numFmtId="0" fontId="5" fillId="0" borderId="55" xfId="0" applyFont="1" applyBorder="1" applyAlignment="1">
      <alignment horizontal="center" vertical="center"/>
    </xf>
    <xf numFmtId="0" fontId="5" fillId="0" borderId="56" xfId="0" applyFont="1" applyBorder="1" applyAlignment="1">
      <alignment horizontal="center" vertical="center"/>
    </xf>
    <xf numFmtId="0" fontId="5" fillId="0" borderId="57" xfId="0" applyFont="1" applyBorder="1" applyAlignment="1">
      <alignment horizontal="center" vertical="center"/>
    </xf>
    <xf numFmtId="0" fontId="3" fillId="0" borderId="7" xfId="0" applyFont="1" applyBorder="1" applyAlignment="1">
      <alignment horizontal="left" vertical="center" wrapText="1"/>
    </xf>
    <xf numFmtId="0" fontId="3" fillId="6" borderId="26" xfId="0" applyFont="1" applyFill="1" applyBorder="1" applyAlignment="1">
      <alignment horizontal="center" vertical="center" wrapText="1"/>
    </xf>
    <xf numFmtId="0" fontId="3" fillId="6" borderId="27" xfId="0" applyFont="1" applyFill="1" applyBorder="1" applyAlignment="1">
      <alignment horizontal="center" vertical="center"/>
    </xf>
    <xf numFmtId="0" fontId="3" fillId="6" borderId="29" xfId="0" applyFont="1" applyFill="1" applyBorder="1" applyAlignment="1">
      <alignment horizontal="center" vertical="center"/>
    </xf>
    <xf numFmtId="0" fontId="6" fillId="6" borderId="4" xfId="0" applyFont="1" applyFill="1" applyBorder="1" applyAlignment="1">
      <alignment horizontal="left" vertical="center" wrapText="1"/>
    </xf>
    <xf numFmtId="0" fontId="6" fillId="6" borderId="24" xfId="0" applyFont="1" applyFill="1" applyBorder="1" applyAlignment="1">
      <alignment horizontal="left" vertical="center" wrapText="1"/>
    </xf>
    <xf numFmtId="0" fontId="18" fillId="0" borderId="0" xfId="0" applyFont="1" applyAlignment="1">
      <alignment horizontal="center" vertical="center"/>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4" xfId="0" applyFont="1" applyBorder="1" applyAlignment="1">
      <alignment horizontal="center" vertical="center" wrapText="1"/>
    </xf>
    <xf numFmtId="38" fontId="5" fillId="0" borderId="59" xfId="1" applyFont="1" applyBorder="1" applyAlignment="1">
      <alignment horizontal="center" vertical="center"/>
    </xf>
    <xf numFmtId="38" fontId="5" fillId="0" borderId="60" xfId="1" applyFont="1" applyBorder="1" applyAlignment="1">
      <alignment horizontal="center" vertical="center"/>
    </xf>
    <xf numFmtId="38" fontId="5" fillId="0" borderId="61" xfId="1" applyFont="1" applyBorder="1" applyAlignment="1">
      <alignment horizontal="center" vertical="center"/>
    </xf>
    <xf numFmtId="38" fontId="5" fillId="0" borderId="50" xfId="1" applyFont="1" applyBorder="1" applyAlignment="1">
      <alignment horizontal="center" vertical="center"/>
    </xf>
    <xf numFmtId="38" fontId="5" fillId="0" borderId="16" xfId="1" applyFont="1" applyBorder="1" applyAlignment="1">
      <alignment horizontal="center" vertical="center"/>
    </xf>
    <xf numFmtId="38" fontId="5" fillId="0" borderId="51" xfId="1" applyFont="1" applyBorder="1" applyAlignment="1">
      <alignment horizontal="center" vertical="center"/>
    </xf>
    <xf numFmtId="0" fontId="5" fillId="0" borderId="68" xfId="0" applyFont="1" applyBorder="1" applyAlignment="1">
      <alignment horizontal="center" vertical="center"/>
    </xf>
    <xf numFmtId="0" fontId="5" fillId="0" borderId="69" xfId="0" applyFont="1" applyBorder="1" applyAlignment="1">
      <alignment horizontal="center" vertical="center"/>
    </xf>
    <xf numFmtId="0" fontId="5" fillId="0" borderId="70" xfId="0" applyFont="1" applyBorder="1" applyAlignment="1">
      <alignment horizontal="center" vertical="center"/>
    </xf>
    <xf numFmtId="0" fontId="6" fillId="0" borderId="13" xfId="0" applyFont="1" applyBorder="1" applyAlignment="1">
      <alignment horizontal="left" vertical="top" wrapText="1"/>
    </xf>
    <xf numFmtId="0" fontId="6" fillId="0" borderId="0" xfId="0" applyFont="1" applyAlignment="1">
      <alignment horizontal="left" vertical="top" wrapText="1"/>
    </xf>
    <xf numFmtId="0" fontId="6" fillId="0" borderId="14" xfId="0" applyFont="1" applyBorder="1" applyAlignment="1">
      <alignment horizontal="left" vertical="top" wrapText="1"/>
    </xf>
    <xf numFmtId="0" fontId="6" fillId="0" borderId="11" xfId="0" applyFont="1" applyBorder="1" applyAlignment="1">
      <alignment horizontal="left" vertical="top" wrapText="1"/>
    </xf>
    <xf numFmtId="0" fontId="6" fillId="0" borderId="7" xfId="0" applyFont="1" applyBorder="1" applyAlignment="1">
      <alignment horizontal="left" vertical="top" wrapText="1"/>
    </xf>
    <xf numFmtId="0" fontId="6" fillId="0" borderId="12" xfId="0" applyFont="1" applyBorder="1" applyAlignment="1">
      <alignment horizontal="left" vertical="top" wrapText="1"/>
    </xf>
    <xf numFmtId="0" fontId="4" fillId="0" borderId="3" xfId="0" applyFont="1" applyBorder="1" applyAlignment="1">
      <alignment horizontal="center" vertical="center"/>
    </xf>
    <xf numFmtId="0" fontId="4" fillId="0" borderId="1" xfId="0" applyFont="1" applyBorder="1" applyAlignment="1">
      <alignment horizontal="center" vertical="center"/>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1" xfId="0" applyFont="1" applyBorder="1" applyAlignment="1">
      <alignment horizontal="center" vertical="center"/>
    </xf>
    <xf numFmtId="0" fontId="3" fillId="0" borderId="23" xfId="0" applyFont="1" applyBorder="1" applyAlignment="1">
      <alignment horizontal="center" vertical="center"/>
    </xf>
    <xf numFmtId="0" fontId="3" fillId="0" borderId="4" xfId="0" applyFont="1" applyBorder="1" applyAlignment="1">
      <alignment horizontal="center" vertical="center"/>
    </xf>
    <xf numFmtId="38" fontId="5" fillId="0" borderId="71" xfId="1" applyFont="1" applyBorder="1" applyAlignment="1">
      <alignment horizontal="right" vertical="center"/>
    </xf>
    <xf numFmtId="0" fontId="6" fillId="0" borderId="33" xfId="0" applyFont="1" applyBorder="1" applyAlignment="1">
      <alignment horizontal="center" vertical="center" wrapText="1"/>
    </xf>
    <xf numFmtId="0" fontId="6" fillId="0" borderId="3" xfId="0" applyFont="1" applyBorder="1" applyAlignment="1">
      <alignment horizontal="center" vertical="center"/>
    </xf>
    <xf numFmtId="0" fontId="6" fillId="0" borderId="31" xfId="0" applyFont="1" applyBorder="1" applyAlignment="1">
      <alignment horizontal="center" vertical="center"/>
    </xf>
    <xf numFmtId="0" fontId="6" fillId="0" borderId="1" xfId="0" applyFont="1" applyBorder="1" applyAlignment="1">
      <alignment horizontal="center" vertical="center"/>
    </xf>
    <xf numFmtId="0" fontId="22" fillId="0" borderId="9" xfId="0" applyFont="1" applyBorder="1" applyAlignment="1">
      <alignment horizontal="left" vertical="top" wrapText="1"/>
    </xf>
    <xf numFmtId="0" fontId="22" fillId="0" borderId="10" xfId="0" applyFont="1" applyBorder="1" applyAlignment="1">
      <alignment horizontal="left" vertical="top" wrapText="1"/>
    </xf>
    <xf numFmtId="0" fontId="22" fillId="0" borderId="13" xfId="0" applyFont="1" applyBorder="1" applyAlignment="1">
      <alignment horizontal="left" vertical="top" wrapText="1"/>
    </xf>
    <xf numFmtId="0" fontId="22" fillId="0" borderId="0" xfId="0" applyFont="1" applyAlignment="1">
      <alignment horizontal="left" vertical="top" wrapText="1"/>
    </xf>
    <xf numFmtId="0" fontId="22" fillId="0" borderId="14" xfId="0" applyFont="1" applyBorder="1" applyAlignment="1">
      <alignment horizontal="left" vertical="top" wrapText="1"/>
    </xf>
    <xf numFmtId="0" fontId="22" fillId="0" borderId="11" xfId="0" applyFont="1" applyBorder="1" applyAlignment="1">
      <alignment horizontal="left" vertical="top" wrapText="1"/>
    </xf>
    <xf numFmtId="0" fontId="22" fillId="0" borderId="7" xfId="0" applyFont="1" applyBorder="1" applyAlignment="1">
      <alignment horizontal="left" vertical="top" wrapText="1"/>
    </xf>
    <xf numFmtId="0" fontId="22" fillId="0" borderId="12" xfId="0" applyFont="1" applyBorder="1" applyAlignment="1">
      <alignment horizontal="left" vertical="top" wrapText="1"/>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34" xfId="0" applyFont="1" applyBorder="1" applyAlignment="1">
      <alignment horizontal="center" vertical="center"/>
    </xf>
    <xf numFmtId="0" fontId="5" fillId="0" borderId="65" xfId="0" applyFont="1" applyBorder="1" applyAlignment="1">
      <alignment horizontal="center" vertical="center"/>
    </xf>
    <xf numFmtId="0" fontId="5" fillId="0" borderId="66" xfId="0" applyFont="1" applyBorder="1" applyAlignment="1">
      <alignment horizontal="center" vertical="center"/>
    </xf>
    <xf numFmtId="0" fontId="5" fillId="0" borderId="67" xfId="0" applyFont="1" applyBorder="1" applyAlignment="1">
      <alignment horizontal="center" vertical="center"/>
    </xf>
    <xf numFmtId="0" fontId="4" fillId="0" borderId="2" xfId="0" applyFont="1" applyBorder="1" applyAlignment="1">
      <alignment horizontal="center" vertical="center"/>
    </xf>
    <xf numFmtId="0" fontId="4" fillId="0" borderId="6" xfId="0" applyFont="1" applyBorder="1" applyAlignment="1">
      <alignment horizontal="center" vertical="center"/>
    </xf>
    <xf numFmtId="0" fontId="22" fillId="0" borderId="8" xfId="0" applyFont="1" applyBorder="1" applyAlignment="1">
      <alignment horizontal="left" vertical="center" wrapText="1"/>
    </xf>
    <xf numFmtId="0" fontId="22" fillId="0" borderId="9" xfId="0" applyFont="1" applyBorder="1" applyAlignment="1">
      <alignment horizontal="left" vertical="center" wrapText="1"/>
    </xf>
    <xf numFmtId="0" fontId="22" fillId="0" borderId="10" xfId="0" applyFont="1" applyBorder="1" applyAlignment="1">
      <alignment horizontal="left" vertical="center" wrapText="1"/>
    </xf>
    <xf numFmtId="0" fontId="22" fillId="0" borderId="13" xfId="0" applyFont="1" applyBorder="1" applyAlignment="1">
      <alignment horizontal="left" vertical="center" wrapText="1"/>
    </xf>
    <xf numFmtId="0" fontId="22" fillId="0" borderId="0" xfId="0" applyFont="1" applyAlignment="1">
      <alignment horizontal="left" vertical="center" wrapText="1"/>
    </xf>
    <xf numFmtId="0" fontId="22" fillId="0" borderId="14" xfId="0" applyFont="1" applyBorder="1" applyAlignment="1">
      <alignment horizontal="left" vertical="center" wrapText="1"/>
    </xf>
    <xf numFmtId="0" fontId="22" fillId="0" borderId="11" xfId="0" applyFont="1" applyBorder="1" applyAlignment="1">
      <alignment horizontal="left" vertical="center" wrapText="1"/>
    </xf>
    <xf numFmtId="0" fontId="22" fillId="0" borderId="7" xfId="0" applyFont="1" applyBorder="1" applyAlignment="1">
      <alignment horizontal="left" vertical="center" wrapText="1"/>
    </xf>
    <xf numFmtId="0" fontId="22" fillId="0" borderId="12" xfId="0" applyFont="1" applyBorder="1" applyAlignment="1">
      <alignment horizontal="left" vertical="center" wrapText="1"/>
    </xf>
    <xf numFmtId="0" fontId="22" fillId="0" borderId="17" xfId="0" applyFont="1" applyBorder="1" applyAlignment="1">
      <alignment horizontal="left" vertical="center" wrapText="1"/>
    </xf>
    <xf numFmtId="0" fontId="22" fillId="0" borderId="1" xfId="0" applyFont="1" applyBorder="1" applyAlignment="1">
      <alignment horizontal="left" vertical="center" wrapText="1"/>
    </xf>
    <xf numFmtId="0" fontId="3" fillId="0" borderId="59" xfId="0" applyFont="1" applyBorder="1" applyAlignment="1">
      <alignment horizontal="center" vertical="center"/>
    </xf>
    <xf numFmtId="0" fontId="3" fillId="0" borderId="60" xfId="0" applyFont="1" applyBorder="1" applyAlignment="1">
      <alignment horizontal="center" vertical="center"/>
    </xf>
    <xf numFmtId="0" fontId="3" fillId="0" borderId="94" xfId="0" applyFont="1" applyBorder="1" applyAlignment="1">
      <alignment horizontal="center" vertical="center"/>
    </xf>
    <xf numFmtId="38" fontId="5" fillId="0" borderId="92" xfId="1" applyFont="1" applyBorder="1" applyAlignment="1">
      <alignment horizontal="center" vertical="center"/>
    </xf>
    <xf numFmtId="38" fontId="5" fillId="0" borderId="1" xfId="1" applyFont="1" applyBorder="1" applyAlignment="1">
      <alignment horizontal="center" vertical="center"/>
    </xf>
    <xf numFmtId="176" fontId="5" fillId="0" borderId="4" xfId="1" applyNumberFormat="1" applyFont="1" applyBorder="1" applyAlignment="1">
      <alignment horizontal="center" vertical="center"/>
    </xf>
    <xf numFmtId="176" fontId="5" fillId="0" borderId="1" xfId="1" applyNumberFormat="1" applyFont="1" applyBorder="1" applyAlignment="1">
      <alignment horizontal="center" vertical="center"/>
    </xf>
    <xf numFmtId="176" fontId="5" fillId="0" borderId="24" xfId="1" applyNumberFormat="1" applyFont="1" applyBorder="1" applyAlignment="1">
      <alignment horizontal="center" vertical="center"/>
    </xf>
    <xf numFmtId="0" fontId="3" fillId="0" borderId="86" xfId="0" applyFont="1" applyBorder="1" applyAlignment="1">
      <alignment horizontal="center" vertical="center"/>
    </xf>
    <xf numFmtId="0" fontId="3" fillId="0" borderId="0" xfId="0" applyFont="1" applyAlignment="1">
      <alignment horizontal="center" vertical="center"/>
    </xf>
    <xf numFmtId="0" fontId="3" fillId="0" borderId="89" xfId="0" applyFont="1" applyBorder="1" applyAlignment="1">
      <alignment horizontal="center" vertical="center"/>
    </xf>
    <xf numFmtId="0" fontId="3" fillId="0" borderId="87" xfId="0" applyFont="1" applyBorder="1" applyAlignment="1">
      <alignment horizontal="center" vertical="center"/>
    </xf>
    <xf numFmtId="0" fontId="3" fillId="0" borderId="88" xfId="0" applyFont="1" applyBorder="1" applyAlignment="1">
      <alignment horizontal="center" vertical="center"/>
    </xf>
    <xf numFmtId="0" fontId="3" fillId="0" borderId="90" xfId="0" applyFont="1" applyBorder="1" applyAlignment="1">
      <alignment horizontal="center" vertical="center"/>
    </xf>
    <xf numFmtId="0" fontId="5" fillId="0" borderId="84" xfId="0" applyFont="1" applyBorder="1" applyAlignment="1">
      <alignment horizontal="center" vertical="center"/>
    </xf>
    <xf numFmtId="0" fontId="5" fillId="0" borderId="85" xfId="0" applyFont="1" applyBorder="1" applyAlignment="1">
      <alignment horizontal="center" vertical="center"/>
    </xf>
    <xf numFmtId="0" fontId="3" fillId="13" borderId="31" xfId="0" applyFont="1" applyFill="1" applyBorder="1" applyAlignment="1">
      <alignment horizontal="center" vertical="center" wrapText="1"/>
    </xf>
    <xf numFmtId="0" fontId="3" fillId="13" borderId="1" xfId="0" applyFont="1" applyFill="1" applyBorder="1" applyAlignment="1">
      <alignment horizontal="center" vertical="center" wrapText="1"/>
    </xf>
    <xf numFmtId="0" fontId="3" fillId="13" borderId="1" xfId="0" applyFont="1" applyFill="1" applyBorder="1" applyAlignment="1">
      <alignment horizontal="center" vertical="center"/>
    </xf>
    <xf numFmtId="0" fontId="3" fillId="13" borderId="23" xfId="0" applyFont="1" applyFill="1" applyBorder="1" applyAlignment="1">
      <alignment horizontal="center" vertical="center"/>
    </xf>
    <xf numFmtId="0" fontId="3" fillId="13" borderId="4" xfId="0" applyFont="1" applyFill="1" applyBorder="1" applyAlignment="1">
      <alignment horizontal="center" vertical="center"/>
    </xf>
    <xf numFmtId="0" fontId="5" fillId="0" borderId="74" xfId="0" applyFont="1" applyBorder="1" applyAlignment="1">
      <alignment horizontal="center" vertical="center"/>
    </xf>
    <xf numFmtId="0" fontId="5" fillId="0" borderId="75" xfId="0" applyFont="1" applyBorder="1" applyAlignment="1">
      <alignment horizontal="center" vertical="center"/>
    </xf>
    <xf numFmtId="0" fontId="5" fillId="0" borderId="76" xfId="0" applyFont="1" applyBorder="1" applyAlignment="1">
      <alignment horizontal="center" vertical="center"/>
    </xf>
    <xf numFmtId="0" fontId="3" fillId="0" borderId="38" xfId="0" applyFont="1" applyBorder="1" applyAlignment="1">
      <alignment horizontal="center" vertical="center" wrapText="1"/>
    </xf>
    <xf numFmtId="0" fontId="3" fillId="0" borderId="39" xfId="0" applyFont="1" applyBorder="1" applyAlignment="1">
      <alignment horizontal="center" vertical="center" wrapText="1"/>
    </xf>
    <xf numFmtId="0" fontId="29" fillId="13" borderId="25" xfId="0" applyFont="1" applyFill="1" applyBorder="1" applyAlignment="1">
      <alignment horizontal="center" vertical="center" wrapText="1"/>
    </xf>
    <xf numFmtId="0" fontId="29" fillId="13" borderId="20" xfId="0" applyFont="1" applyFill="1" applyBorder="1" applyAlignment="1">
      <alignment horizontal="center" vertical="center" wrapText="1"/>
    </xf>
    <xf numFmtId="0" fontId="29" fillId="13" borderId="35" xfId="0" applyFont="1" applyFill="1" applyBorder="1" applyAlignment="1">
      <alignment horizontal="center" vertical="center" wrapText="1"/>
    </xf>
    <xf numFmtId="0" fontId="3" fillId="0" borderId="33" xfId="0" applyFont="1" applyBorder="1" applyAlignment="1">
      <alignment horizontal="center" vertical="center" wrapText="1"/>
    </xf>
    <xf numFmtId="0" fontId="3" fillId="0" borderId="3" xfId="0" applyFont="1" applyBorder="1" applyAlignment="1">
      <alignment horizontal="center" vertical="center" wrapText="1"/>
    </xf>
    <xf numFmtId="38" fontId="5" fillId="0" borderId="72" xfId="1" applyFont="1" applyBorder="1" applyAlignment="1">
      <alignment horizontal="center" vertical="center"/>
    </xf>
    <xf numFmtId="38" fontId="5" fillId="0" borderId="73" xfId="1" applyFont="1" applyBorder="1" applyAlignment="1">
      <alignment horizontal="center" vertical="center"/>
    </xf>
    <xf numFmtId="38" fontId="5" fillId="13" borderId="72" xfId="1" applyFont="1" applyFill="1" applyBorder="1" applyAlignment="1">
      <alignment horizontal="center" vertical="center"/>
    </xf>
    <xf numFmtId="38" fontId="5" fillId="13" borderId="73" xfId="1" applyFont="1" applyFill="1" applyBorder="1" applyAlignment="1">
      <alignment horizontal="center" vertical="center"/>
    </xf>
    <xf numFmtId="38" fontId="5" fillId="0" borderId="35" xfId="0" applyNumberFormat="1" applyFont="1" applyFill="1" applyBorder="1" applyAlignment="1">
      <alignment horizontal="center" vertical="center" wrapText="1"/>
    </xf>
    <xf numFmtId="0" fontId="5" fillId="12" borderId="42" xfId="0" applyFont="1" applyFill="1" applyBorder="1">
      <alignment vertical="center"/>
    </xf>
    <xf numFmtId="0" fontId="25" fillId="12" borderId="63" xfId="0" applyFont="1" applyFill="1" applyBorder="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8A5AD9-A46D-47ED-8611-C24F5AFA1DFF}">
  <sheetPr>
    <pageSetUpPr fitToPage="1"/>
  </sheetPr>
  <dimension ref="A1:T54"/>
  <sheetViews>
    <sheetView zoomScaleNormal="100" workbookViewId="0">
      <selection activeCell="N4" sqref="N4"/>
    </sheetView>
  </sheetViews>
  <sheetFormatPr defaultRowHeight="18" x14ac:dyDescent="0.45"/>
  <cols>
    <col min="1" max="2" width="10.796875" customWidth="1"/>
  </cols>
  <sheetData>
    <row r="1" spans="1:20" ht="36.6" x14ac:dyDescent="0.45">
      <c r="A1" s="163" t="s">
        <v>19</v>
      </c>
      <c r="B1" s="163"/>
      <c r="C1" s="163"/>
      <c r="D1" s="163"/>
      <c r="E1" s="163"/>
      <c r="F1" s="163"/>
      <c r="G1" s="163"/>
      <c r="H1" s="163"/>
      <c r="I1" s="163"/>
      <c r="J1" s="163"/>
      <c r="K1" s="8"/>
      <c r="L1" s="8"/>
      <c r="M1" s="8"/>
    </row>
    <row r="2" spans="1:20" ht="37.200000000000003" thickBot="1" x14ac:dyDescent="0.5">
      <c r="A2" s="163"/>
      <c r="B2" s="163"/>
      <c r="C2" s="163"/>
      <c r="D2" s="163"/>
      <c r="E2" s="163"/>
      <c r="F2" s="163"/>
      <c r="G2" s="163"/>
      <c r="H2" s="163"/>
      <c r="I2" s="163"/>
      <c r="J2" s="163"/>
      <c r="K2" s="8"/>
      <c r="L2" s="8"/>
      <c r="M2" s="8"/>
    </row>
    <row r="3" spans="1:20" ht="35.4" customHeight="1" x14ac:dyDescent="0.45">
      <c r="A3" s="164" t="s">
        <v>5</v>
      </c>
      <c r="B3" s="165"/>
      <c r="C3" s="166"/>
      <c r="D3" s="172">
        <v>804200</v>
      </c>
      <c r="E3" s="173"/>
      <c r="F3" s="173"/>
      <c r="G3" s="173"/>
      <c r="H3" s="173"/>
      <c r="I3" s="173"/>
      <c r="J3" s="173"/>
      <c r="K3" s="173"/>
      <c r="L3" s="173"/>
      <c r="M3" s="174"/>
    </row>
    <row r="4" spans="1:20" ht="35.4" customHeight="1" x14ac:dyDescent="0.45">
      <c r="A4" s="167" t="s">
        <v>6</v>
      </c>
      <c r="B4" s="168"/>
      <c r="C4" s="169"/>
      <c r="D4" s="175">
        <v>780900</v>
      </c>
      <c r="E4" s="176"/>
      <c r="F4" s="176"/>
      <c r="G4" s="176"/>
      <c r="H4" s="176"/>
      <c r="I4" s="176"/>
      <c r="J4" s="176"/>
      <c r="K4" s="176"/>
      <c r="L4" s="176"/>
      <c r="M4" s="177"/>
    </row>
    <row r="5" spans="1:20" ht="35.4" customHeight="1" x14ac:dyDescent="0.45">
      <c r="A5" s="167" t="s">
        <v>3</v>
      </c>
      <c r="B5" s="168"/>
      <c r="C5" s="169"/>
      <c r="D5" s="45">
        <v>27</v>
      </c>
      <c r="E5" s="46">
        <v>28</v>
      </c>
      <c r="F5" s="46">
        <v>29</v>
      </c>
      <c r="G5" s="47" t="s">
        <v>10</v>
      </c>
      <c r="H5" s="48">
        <v>1</v>
      </c>
      <c r="I5" s="46">
        <v>2</v>
      </c>
      <c r="J5" s="49" t="s">
        <v>11</v>
      </c>
      <c r="K5" s="50">
        <v>4</v>
      </c>
      <c r="L5" s="50">
        <v>5</v>
      </c>
      <c r="M5" s="81">
        <v>6</v>
      </c>
    </row>
    <row r="6" spans="1:20" ht="35.4" customHeight="1" x14ac:dyDescent="0.45">
      <c r="A6" s="167" t="s">
        <v>12</v>
      </c>
      <c r="B6" s="168"/>
      <c r="C6" s="20" t="s">
        <v>0</v>
      </c>
      <c r="D6" s="37">
        <v>0.96099999999999997</v>
      </c>
      <c r="E6" s="178"/>
      <c r="F6" s="179"/>
      <c r="G6" s="179"/>
      <c r="H6" s="179"/>
      <c r="I6" s="179"/>
      <c r="J6" s="179"/>
      <c r="K6" s="179"/>
      <c r="L6" s="179"/>
      <c r="M6" s="180"/>
    </row>
    <row r="7" spans="1:20" ht="35.4" customHeight="1" thickBot="1" x14ac:dyDescent="0.5">
      <c r="A7" s="170"/>
      <c r="B7" s="171"/>
      <c r="C7" s="21" t="s">
        <v>1</v>
      </c>
      <c r="D7" s="38">
        <v>0.98499999999999999</v>
      </c>
      <c r="E7" s="23">
        <f>D20</f>
        <v>0.999</v>
      </c>
      <c r="F7" s="23">
        <f t="shared" ref="F7:G7" si="0">E20</f>
        <v>0.999</v>
      </c>
      <c r="G7" s="23">
        <f t="shared" si="0"/>
        <v>0.998</v>
      </c>
      <c r="H7" s="23">
        <f t="shared" ref="H7:M7" si="1">G20</f>
        <v>0.998</v>
      </c>
      <c r="I7" s="23">
        <f t="shared" si="1"/>
        <v>0.999</v>
      </c>
      <c r="J7" s="23">
        <f t="shared" si="1"/>
        <v>1.0009999999999999</v>
      </c>
      <c r="K7" s="56">
        <f t="shared" si="1"/>
        <v>1</v>
      </c>
      <c r="L7" s="56">
        <f t="shared" si="1"/>
        <v>0.996</v>
      </c>
      <c r="M7" s="77">
        <f t="shared" si="1"/>
        <v>1.0149999999999999</v>
      </c>
    </row>
    <row r="8" spans="1:20" ht="35.4" customHeight="1" thickBot="1" x14ac:dyDescent="0.5">
      <c r="A8" s="147" t="s">
        <v>13</v>
      </c>
      <c r="B8" s="148"/>
      <c r="C8" s="149"/>
      <c r="D8" s="39">
        <v>1.0269999999999999</v>
      </c>
      <c r="E8" s="2">
        <v>1.008</v>
      </c>
      <c r="F8" s="2">
        <v>0.999</v>
      </c>
      <c r="G8" s="2">
        <v>1.0049999999999999</v>
      </c>
      <c r="H8" s="2">
        <v>1.01</v>
      </c>
      <c r="I8" s="2">
        <v>1.0049999999999999</v>
      </c>
      <c r="J8" s="2">
        <v>1</v>
      </c>
      <c r="K8" s="30">
        <v>0.998</v>
      </c>
      <c r="L8" s="30">
        <v>1.0249999999999999</v>
      </c>
      <c r="M8" s="62">
        <v>1.032</v>
      </c>
      <c r="N8" s="131" t="s">
        <v>38</v>
      </c>
    </row>
    <row r="9" spans="1:20" ht="35.4" customHeight="1" thickBot="1" x14ac:dyDescent="0.5">
      <c r="A9" s="138" t="s">
        <v>14</v>
      </c>
      <c r="B9" s="139"/>
      <c r="C9" s="140"/>
      <c r="D9" s="40">
        <v>1.0229999999999999</v>
      </c>
      <c r="E9" s="25">
        <v>0.998</v>
      </c>
      <c r="F9" s="25">
        <v>0.98899999999999999</v>
      </c>
      <c r="G9" s="26">
        <v>0.996</v>
      </c>
      <c r="H9" s="27">
        <v>1.006</v>
      </c>
      <c r="I9" s="28">
        <v>1.0029999999999999</v>
      </c>
      <c r="J9" s="29">
        <v>0.999</v>
      </c>
      <c r="K9" s="31">
        <v>0.996</v>
      </c>
      <c r="L9" s="55">
        <v>1.028</v>
      </c>
      <c r="M9" s="74">
        <v>1.0309999999999999</v>
      </c>
      <c r="N9" s="132"/>
    </row>
    <row r="10" spans="1:20" ht="35.4" customHeight="1" thickTop="1" thickBot="1" x14ac:dyDescent="0.5">
      <c r="A10" s="150" t="s">
        <v>15</v>
      </c>
      <c r="B10" s="151"/>
      <c r="C10" s="152"/>
      <c r="D10" s="84">
        <f>D9</f>
        <v>1.0229999999999999</v>
      </c>
      <c r="E10" s="23">
        <v>1</v>
      </c>
      <c r="F10" s="23">
        <f>F8</f>
        <v>0.999</v>
      </c>
      <c r="G10" s="23">
        <v>1</v>
      </c>
      <c r="H10" s="83">
        <f>H9</f>
        <v>1.006</v>
      </c>
      <c r="I10" s="83">
        <f>I9</f>
        <v>1.0029999999999999</v>
      </c>
      <c r="J10" s="24">
        <f>J9</f>
        <v>0.999</v>
      </c>
      <c r="K10" s="32">
        <f>K9</f>
        <v>0.996</v>
      </c>
      <c r="L10" s="91">
        <v>1.0249999999999999</v>
      </c>
      <c r="M10" s="82">
        <f>M9</f>
        <v>1.0309999999999999</v>
      </c>
      <c r="N10" s="133"/>
    </row>
    <row r="11" spans="1:20" ht="50.4" customHeight="1" thickBot="1" x14ac:dyDescent="0.5">
      <c r="A11" s="141" t="s">
        <v>2</v>
      </c>
      <c r="B11" s="142"/>
      <c r="C11" s="143"/>
      <c r="D11" s="41">
        <v>0.995</v>
      </c>
      <c r="E11" s="154"/>
      <c r="F11" s="155"/>
      <c r="G11" s="155"/>
      <c r="H11" s="155"/>
      <c r="I11" s="155"/>
      <c r="J11" s="155"/>
      <c r="K11" s="155"/>
      <c r="L11" s="155"/>
      <c r="M11" s="156"/>
    </row>
    <row r="12" spans="1:20" ht="36" customHeight="1" thickBot="1" x14ac:dyDescent="0.5">
      <c r="A12" s="144" t="s">
        <v>7</v>
      </c>
      <c r="B12" s="145"/>
      <c r="C12" s="146"/>
      <c r="D12" s="51">
        <v>0.99399999999999999</v>
      </c>
      <c r="E12" s="52">
        <v>0.996</v>
      </c>
      <c r="F12" s="52">
        <v>0.998</v>
      </c>
      <c r="G12" s="52">
        <v>1</v>
      </c>
      <c r="H12" s="52">
        <v>1.0009999999999999</v>
      </c>
      <c r="I12" s="52">
        <v>1.002</v>
      </c>
      <c r="J12" s="52">
        <v>1.002</v>
      </c>
      <c r="K12" s="78">
        <v>1.0009999999999999</v>
      </c>
      <c r="L12" s="61">
        <v>1</v>
      </c>
      <c r="M12" s="62">
        <v>0.999</v>
      </c>
    </row>
    <row r="13" spans="1:20" ht="36" customHeight="1" thickBot="1" x14ac:dyDescent="0.5">
      <c r="A13" s="138" t="s">
        <v>8</v>
      </c>
      <c r="B13" s="139"/>
      <c r="C13" s="140"/>
      <c r="D13" s="40">
        <v>0.997</v>
      </c>
      <c r="E13" s="25">
        <f>D13</f>
        <v>0.997</v>
      </c>
      <c r="F13" s="25">
        <f t="shared" ref="F13:G13" si="2">E13</f>
        <v>0.997</v>
      </c>
      <c r="G13" s="25">
        <f t="shared" si="2"/>
        <v>0.997</v>
      </c>
      <c r="H13" s="25">
        <f>G13</f>
        <v>0.997</v>
      </c>
      <c r="I13" s="25">
        <f>H13</f>
        <v>0.997</v>
      </c>
      <c r="J13" s="25">
        <f>I13</f>
        <v>0.997</v>
      </c>
      <c r="K13" s="33">
        <f>J13</f>
        <v>0.997</v>
      </c>
      <c r="L13" s="57">
        <v>0.997</v>
      </c>
      <c r="M13" s="63">
        <v>0.997</v>
      </c>
    </row>
    <row r="14" spans="1:20" ht="36" customHeight="1" thickTop="1" thickBot="1" x14ac:dyDescent="0.5">
      <c r="A14" s="153" t="s">
        <v>9</v>
      </c>
      <c r="B14" s="151"/>
      <c r="C14" s="152"/>
      <c r="D14" s="64">
        <f>ROUND(D12*D13,3)</f>
        <v>0.99099999999999999</v>
      </c>
      <c r="E14" s="65">
        <f>ROUND(E12*E13,3)</f>
        <v>0.99299999999999999</v>
      </c>
      <c r="F14" s="65">
        <f t="shared" ref="F14:M14" si="3">ROUND(F12*F13,3)</f>
        <v>0.995</v>
      </c>
      <c r="G14" s="66">
        <f t="shared" si="3"/>
        <v>0.997</v>
      </c>
      <c r="H14" s="67">
        <f t="shared" si="3"/>
        <v>0.998</v>
      </c>
      <c r="I14" s="68">
        <f t="shared" si="3"/>
        <v>0.999</v>
      </c>
      <c r="J14" s="69">
        <f t="shared" si="3"/>
        <v>0.999</v>
      </c>
      <c r="K14" s="70">
        <f t="shared" si="3"/>
        <v>0.998</v>
      </c>
      <c r="L14" s="71">
        <f t="shared" si="3"/>
        <v>0.997</v>
      </c>
      <c r="M14" s="75">
        <f t="shared" si="3"/>
        <v>0.996</v>
      </c>
      <c r="N14" s="157" t="s">
        <v>20</v>
      </c>
      <c r="O14" s="157"/>
      <c r="P14" s="157"/>
      <c r="Q14" s="157"/>
      <c r="R14" s="157"/>
      <c r="S14" s="157"/>
      <c r="T14" s="157"/>
    </row>
    <row r="15" spans="1:20" ht="36" customHeight="1" x14ac:dyDescent="0.45">
      <c r="A15" s="158" t="s">
        <v>16</v>
      </c>
      <c r="B15" s="159"/>
      <c r="C15" s="160"/>
      <c r="D15" s="134"/>
      <c r="E15" s="135"/>
      <c r="F15" s="9">
        <v>1</v>
      </c>
      <c r="G15" s="10">
        <f>G14</f>
        <v>0.997</v>
      </c>
      <c r="H15" s="11">
        <f>ROUND(G15*H9*H14/H16,3)</f>
        <v>1</v>
      </c>
      <c r="I15" s="12">
        <f>ROUND(H15*I9*I14/I16,3)</f>
        <v>1</v>
      </c>
      <c r="J15" s="13">
        <f>J14</f>
        <v>0.999</v>
      </c>
      <c r="K15" s="53">
        <f>K14</f>
        <v>0.998</v>
      </c>
      <c r="L15" s="76">
        <f>ROUND(K15*L9*L14/L16,3)</f>
        <v>1</v>
      </c>
      <c r="M15" s="80">
        <f>ROUND(L15*M9*M14/M16,3)</f>
        <v>1</v>
      </c>
      <c r="N15" s="59" t="s">
        <v>31</v>
      </c>
      <c r="O15" s="202" t="s">
        <v>37</v>
      </c>
      <c r="P15" s="202"/>
      <c r="Q15" s="202"/>
      <c r="R15" s="202"/>
      <c r="S15" s="202"/>
      <c r="T15" s="203"/>
    </row>
    <row r="16" spans="1:20" ht="64.2" customHeight="1" thickBot="1" x14ac:dyDescent="0.5">
      <c r="A16" s="14" t="s">
        <v>17</v>
      </c>
      <c r="B16" s="161" t="s">
        <v>35</v>
      </c>
      <c r="C16" s="162"/>
      <c r="D16" s="136"/>
      <c r="E16" s="137"/>
      <c r="F16" s="137"/>
      <c r="G16" s="15">
        <f t="shared" ref="G16:M16" si="4">ROUND(G9*G14*F15,3)</f>
        <v>0.99299999999999999</v>
      </c>
      <c r="H16" s="16">
        <f t="shared" si="4"/>
        <v>1.0009999999999999</v>
      </c>
      <c r="I16" s="17">
        <f t="shared" si="4"/>
        <v>1.002</v>
      </c>
      <c r="J16" s="18">
        <f t="shared" si="4"/>
        <v>0.998</v>
      </c>
      <c r="K16" s="34">
        <f t="shared" si="4"/>
        <v>0.99299999999999999</v>
      </c>
      <c r="L16" s="58">
        <f t="shared" si="4"/>
        <v>1.0229999999999999</v>
      </c>
      <c r="M16" s="79">
        <f t="shared" si="4"/>
        <v>1.0269999999999999</v>
      </c>
      <c r="N16" s="36"/>
      <c r="O16" s="204"/>
      <c r="P16" s="205"/>
      <c r="Q16" s="205"/>
      <c r="R16" s="205"/>
      <c r="S16" s="205"/>
      <c r="T16" s="206"/>
    </row>
    <row r="17" spans="1:20" ht="34.799999999999997" customHeight="1" x14ac:dyDescent="0.45">
      <c r="A17" s="198" t="s">
        <v>18</v>
      </c>
      <c r="B17" s="199"/>
      <c r="C17" s="22" t="s">
        <v>0</v>
      </c>
      <c r="D17" s="42">
        <f>ROUND(D10*D11*D14,3)</f>
        <v>1.0089999999999999</v>
      </c>
      <c r="E17" s="210"/>
      <c r="F17" s="211"/>
      <c r="G17" s="211"/>
      <c r="H17" s="211"/>
      <c r="I17" s="211"/>
      <c r="J17" s="211"/>
      <c r="K17" s="211"/>
      <c r="L17" s="211"/>
      <c r="M17" s="212"/>
      <c r="O17" s="204"/>
      <c r="P17" s="205"/>
      <c r="Q17" s="205"/>
      <c r="R17" s="205"/>
      <c r="S17" s="205"/>
      <c r="T17" s="206"/>
    </row>
    <row r="18" spans="1:20" ht="34.799999999999997" customHeight="1" x14ac:dyDescent="0.45">
      <c r="A18" s="200"/>
      <c r="B18" s="201"/>
      <c r="C18" s="20" t="s">
        <v>1</v>
      </c>
      <c r="D18" s="37">
        <f>ROUND(D10*D14,3)</f>
        <v>1.014</v>
      </c>
      <c r="E18" s="1">
        <f>E10</f>
        <v>1</v>
      </c>
      <c r="F18" s="1">
        <f>F10</f>
        <v>0.999</v>
      </c>
      <c r="G18" s="1">
        <f>G10</f>
        <v>1</v>
      </c>
      <c r="H18" s="1">
        <f>ROUND(H10*G15*H14,3)</f>
        <v>1.0009999999999999</v>
      </c>
      <c r="I18" s="1">
        <f>ROUND(I10*H15*I14,3)</f>
        <v>1.002</v>
      </c>
      <c r="J18" s="1">
        <f>J10</f>
        <v>0.999</v>
      </c>
      <c r="K18" s="35">
        <f>K10</f>
        <v>0.996</v>
      </c>
      <c r="L18" s="35">
        <f>ROUND(L10*J15*K15*L14,3)</f>
        <v>1.0189999999999999</v>
      </c>
      <c r="M18" s="19">
        <f>ROUND(M10*L15*M14,3)</f>
        <v>1.0269999999999999</v>
      </c>
      <c r="O18" s="204"/>
      <c r="P18" s="205"/>
      <c r="Q18" s="205"/>
      <c r="R18" s="205"/>
      <c r="S18" s="205"/>
      <c r="T18" s="206"/>
    </row>
    <row r="19" spans="1:20" ht="34.799999999999997" customHeight="1" x14ac:dyDescent="0.45">
      <c r="A19" s="167" t="s">
        <v>32</v>
      </c>
      <c r="B19" s="168"/>
      <c r="C19" s="20" t="s">
        <v>0</v>
      </c>
      <c r="D19" s="37">
        <f>ROUND(D6*D17,3)</f>
        <v>0.97</v>
      </c>
      <c r="E19" s="213"/>
      <c r="F19" s="214"/>
      <c r="G19" s="214"/>
      <c r="H19" s="214"/>
      <c r="I19" s="214"/>
      <c r="J19" s="214"/>
      <c r="K19" s="214"/>
      <c r="L19" s="214"/>
      <c r="M19" s="215"/>
      <c r="O19" s="204"/>
      <c r="P19" s="205"/>
      <c r="Q19" s="205"/>
      <c r="R19" s="205"/>
      <c r="S19" s="205"/>
      <c r="T19" s="206"/>
    </row>
    <row r="20" spans="1:20" ht="34.799999999999997" customHeight="1" x14ac:dyDescent="0.45">
      <c r="A20" s="167"/>
      <c r="B20" s="168"/>
      <c r="C20" s="20" t="s">
        <v>1</v>
      </c>
      <c r="D20" s="37">
        <f>ROUND(D7*D18,3)</f>
        <v>0.999</v>
      </c>
      <c r="E20" s="1">
        <f t="shared" ref="E20:M20" si="5">ROUND(E7*E18,3)</f>
        <v>0.999</v>
      </c>
      <c r="F20" s="1">
        <f t="shared" si="5"/>
        <v>0.998</v>
      </c>
      <c r="G20" s="1">
        <f t="shared" si="5"/>
        <v>0.998</v>
      </c>
      <c r="H20" s="1">
        <f t="shared" si="5"/>
        <v>0.999</v>
      </c>
      <c r="I20" s="1">
        <f t="shared" si="5"/>
        <v>1.0009999999999999</v>
      </c>
      <c r="J20" s="1">
        <f t="shared" si="5"/>
        <v>1</v>
      </c>
      <c r="K20" s="35">
        <f t="shared" si="5"/>
        <v>0.996</v>
      </c>
      <c r="L20" s="35">
        <f t="shared" si="5"/>
        <v>1.0149999999999999</v>
      </c>
      <c r="M20" s="19">
        <f t="shared" si="5"/>
        <v>1.042</v>
      </c>
      <c r="O20" s="204"/>
      <c r="P20" s="205"/>
      <c r="Q20" s="205"/>
      <c r="R20" s="205"/>
      <c r="S20" s="205"/>
      <c r="T20" s="206"/>
    </row>
    <row r="21" spans="1:20" ht="34.799999999999997" customHeight="1" x14ac:dyDescent="0.45">
      <c r="A21" s="167" t="s">
        <v>4</v>
      </c>
      <c r="B21" s="194"/>
      <c r="C21" s="20" t="s">
        <v>0</v>
      </c>
      <c r="D21" s="43">
        <f>ROUND($D$3*D19,-2)</f>
        <v>780100</v>
      </c>
      <c r="E21" s="213"/>
      <c r="F21" s="214"/>
      <c r="G21" s="214"/>
      <c r="H21" s="214"/>
      <c r="I21" s="214"/>
      <c r="J21" s="214"/>
      <c r="K21" s="214"/>
      <c r="L21" s="214"/>
      <c r="M21" s="215"/>
      <c r="O21" s="204"/>
      <c r="P21" s="205"/>
      <c r="Q21" s="205"/>
      <c r="R21" s="205"/>
      <c r="S21" s="205"/>
      <c r="T21" s="206"/>
    </row>
    <row r="22" spans="1:20" ht="34.799999999999997" customHeight="1" thickBot="1" x14ac:dyDescent="0.5">
      <c r="A22" s="195"/>
      <c r="B22" s="196"/>
      <c r="C22" s="21" t="s">
        <v>1</v>
      </c>
      <c r="D22" s="44">
        <f>ROUND($D$4*D20,-2)</f>
        <v>780100</v>
      </c>
      <c r="E22" s="72">
        <f t="shared" ref="E22:M22" si="6">ROUND($D$4*E20,-2)</f>
        <v>780100</v>
      </c>
      <c r="F22" s="72">
        <f t="shared" si="6"/>
        <v>779300</v>
      </c>
      <c r="G22" s="72">
        <f t="shared" si="6"/>
        <v>779300</v>
      </c>
      <c r="H22" s="72">
        <f t="shared" si="6"/>
        <v>780100</v>
      </c>
      <c r="I22" s="72">
        <f t="shared" si="6"/>
        <v>781700</v>
      </c>
      <c r="J22" s="72">
        <f t="shared" si="6"/>
        <v>780900</v>
      </c>
      <c r="K22" s="73">
        <f t="shared" si="6"/>
        <v>777800</v>
      </c>
      <c r="L22" s="73">
        <f t="shared" si="6"/>
        <v>792600</v>
      </c>
      <c r="M22" s="60">
        <f t="shared" si="6"/>
        <v>813700</v>
      </c>
      <c r="O22" s="207"/>
      <c r="P22" s="208"/>
      <c r="Q22" s="208"/>
      <c r="R22" s="208"/>
      <c r="S22" s="208"/>
      <c r="T22" s="209"/>
    </row>
    <row r="23" spans="1:20" ht="30" customHeight="1" x14ac:dyDescent="0.45">
      <c r="A23" s="86"/>
      <c r="B23" s="86"/>
      <c r="C23" s="86"/>
      <c r="D23" s="197" t="s">
        <v>43</v>
      </c>
      <c r="E23" s="197"/>
      <c r="F23" s="197"/>
      <c r="G23" s="197"/>
      <c r="H23" s="197"/>
      <c r="I23" s="197"/>
      <c r="J23" s="197"/>
      <c r="K23" s="89" t="s">
        <v>41</v>
      </c>
      <c r="L23" s="87">
        <f>INT(L22/12)</f>
        <v>66050</v>
      </c>
      <c r="M23" s="87">
        <f>INT(M22/12)</f>
        <v>67808</v>
      </c>
      <c r="N23" s="88">
        <f>M23-L23</f>
        <v>1758</v>
      </c>
      <c r="O23" s="85"/>
      <c r="P23" s="85"/>
      <c r="Q23" s="85"/>
      <c r="R23" s="85"/>
      <c r="S23" s="85"/>
      <c r="T23" s="85"/>
    </row>
    <row r="24" spans="1:20" ht="51" customHeight="1" x14ac:dyDescent="0.45">
      <c r="A24" s="90" t="s">
        <v>42</v>
      </c>
      <c r="B24" s="157" t="s">
        <v>45</v>
      </c>
      <c r="C24" s="157"/>
      <c r="D24" s="157"/>
      <c r="E24" s="157"/>
      <c r="F24" s="157"/>
      <c r="G24" s="157"/>
      <c r="H24" s="157"/>
      <c r="I24" s="157"/>
      <c r="J24" s="157"/>
      <c r="K24" s="157"/>
      <c r="L24" s="157"/>
      <c r="M24" s="157"/>
      <c r="N24" s="157"/>
      <c r="O24" s="157"/>
      <c r="P24" s="157"/>
      <c r="Q24" s="157"/>
      <c r="R24" s="157"/>
      <c r="S24" s="157"/>
      <c r="T24" s="157"/>
    </row>
    <row r="25" spans="1:20" ht="22.2" customHeight="1" x14ac:dyDescent="0.45">
      <c r="A25" s="188" t="s">
        <v>21</v>
      </c>
      <c r="B25" s="189" t="s">
        <v>28</v>
      </c>
      <c r="C25" s="190"/>
      <c r="D25" s="190"/>
      <c r="E25" s="190"/>
      <c r="F25" s="190"/>
      <c r="G25" s="190"/>
      <c r="H25" s="190"/>
      <c r="I25" s="190"/>
      <c r="J25" s="190"/>
      <c r="K25" s="190"/>
      <c r="L25" s="190"/>
      <c r="M25" s="190"/>
      <c r="N25" s="190"/>
      <c r="O25" s="190"/>
      <c r="P25" s="190"/>
      <c r="Q25" s="190"/>
      <c r="R25" s="190"/>
      <c r="S25" s="190"/>
      <c r="T25" s="191"/>
    </row>
    <row r="26" spans="1:20" ht="22.2" customHeight="1" x14ac:dyDescent="0.45">
      <c r="A26" s="188"/>
      <c r="B26" s="192"/>
      <c r="C26" s="157"/>
      <c r="D26" s="157"/>
      <c r="E26" s="157"/>
      <c r="F26" s="157"/>
      <c r="G26" s="157"/>
      <c r="H26" s="157"/>
      <c r="I26" s="157"/>
      <c r="J26" s="157"/>
      <c r="K26" s="157"/>
      <c r="L26" s="157"/>
      <c r="M26" s="157"/>
      <c r="N26" s="157"/>
      <c r="O26" s="157"/>
      <c r="P26" s="157"/>
      <c r="Q26" s="157"/>
      <c r="R26" s="157"/>
      <c r="S26" s="157"/>
      <c r="T26" s="193"/>
    </row>
    <row r="27" spans="1:20" ht="22.2" customHeight="1" x14ac:dyDescent="0.45">
      <c r="A27" s="54" t="s">
        <v>22</v>
      </c>
      <c r="B27" s="5" t="s">
        <v>23</v>
      </c>
      <c r="C27" s="6"/>
      <c r="D27" s="6"/>
      <c r="E27" s="6"/>
      <c r="F27" s="6"/>
      <c r="G27" s="6"/>
      <c r="H27" s="6"/>
      <c r="I27" s="6"/>
      <c r="J27" s="6"/>
      <c r="K27" s="6"/>
      <c r="L27" s="6"/>
      <c r="M27" s="6"/>
      <c r="N27" s="6"/>
      <c r="O27" s="6"/>
      <c r="P27" s="6"/>
      <c r="Q27" s="6"/>
      <c r="R27" s="6"/>
      <c r="S27" s="6"/>
      <c r="T27" s="7"/>
    </row>
    <row r="28" spans="1:20" ht="22.2" customHeight="1" x14ac:dyDescent="0.45">
      <c r="A28" s="187" t="s">
        <v>24</v>
      </c>
      <c r="B28" s="3" t="s">
        <v>27</v>
      </c>
      <c r="T28" s="4"/>
    </row>
    <row r="29" spans="1:20" ht="22.2" customHeight="1" x14ac:dyDescent="0.45">
      <c r="A29" s="188"/>
      <c r="B29" s="3" t="s">
        <v>25</v>
      </c>
      <c r="T29" s="4"/>
    </row>
    <row r="30" spans="1:20" ht="22.2" customHeight="1" x14ac:dyDescent="0.45">
      <c r="A30" s="188"/>
      <c r="B30" s="3" t="s">
        <v>36</v>
      </c>
      <c r="T30" s="4"/>
    </row>
    <row r="31" spans="1:20" ht="22.2" customHeight="1" x14ac:dyDescent="0.45">
      <c r="A31" s="188"/>
      <c r="B31" s="3" t="s">
        <v>34</v>
      </c>
      <c r="T31" s="4"/>
    </row>
    <row r="32" spans="1:20" ht="22.2" customHeight="1" x14ac:dyDescent="0.45">
      <c r="A32" s="188"/>
      <c r="B32" s="181" t="s">
        <v>33</v>
      </c>
      <c r="C32" s="182"/>
      <c r="D32" s="182"/>
      <c r="E32" s="182"/>
      <c r="F32" s="182"/>
      <c r="G32" s="182"/>
      <c r="H32" s="182"/>
      <c r="I32" s="182"/>
      <c r="J32" s="182"/>
      <c r="K32" s="182"/>
      <c r="L32" s="182"/>
      <c r="M32" s="182"/>
      <c r="N32" s="182"/>
      <c r="O32" s="182"/>
      <c r="P32" s="182"/>
      <c r="Q32" s="182"/>
      <c r="R32" s="182"/>
      <c r="S32" s="182"/>
      <c r="T32" s="183"/>
    </row>
    <row r="33" spans="1:20" ht="22.2" customHeight="1" x14ac:dyDescent="0.45">
      <c r="A33" s="188"/>
      <c r="B33" s="181"/>
      <c r="C33" s="182"/>
      <c r="D33" s="182"/>
      <c r="E33" s="182"/>
      <c r="F33" s="182"/>
      <c r="G33" s="182"/>
      <c r="H33" s="182"/>
      <c r="I33" s="182"/>
      <c r="J33" s="182"/>
      <c r="K33" s="182"/>
      <c r="L33" s="182"/>
      <c r="M33" s="182"/>
      <c r="N33" s="182"/>
      <c r="O33" s="182"/>
      <c r="P33" s="182"/>
      <c r="Q33" s="182"/>
      <c r="R33" s="182"/>
      <c r="S33" s="182"/>
      <c r="T33" s="183"/>
    </row>
    <row r="34" spans="1:20" ht="22.2" customHeight="1" x14ac:dyDescent="0.45">
      <c r="A34" s="188"/>
      <c r="B34" s="184"/>
      <c r="C34" s="185"/>
      <c r="D34" s="185"/>
      <c r="E34" s="185"/>
      <c r="F34" s="185"/>
      <c r="G34" s="185"/>
      <c r="H34" s="185"/>
      <c r="I34" s="185"/>
      <c r="J34" s="185"/>
      <c r="K34" s="185"/>
      <c r="L34" s="185"/>
      <c r="M34" s="185"/>
      <c r="N34" s="185"/>
      <c r="O34" s="185"/>
      <c r="P34" s="185"/>
      <c r="Q34" s="185"/>
      <c r="R34" s="185"/>
      <c r="S34" s="185"/>
      <c r="T34" s="186"/>
    </row>
    <row r="35" spans="1:20" ht="22.2" customHeight="1" x14ac:dyDescent="0.45">
      <c r="A35" s="54" t="s">
        <v>26</v>
      </c>
      <c r="B35" s="5" t="s">
        <v>30</v>
      </c>
      <c r="C35" s="6"/>
      <c r="D35" s="6"/>
      <c r="E35" s="6"/>
      <c r="F35" s="6"/>
      <c r="G35" s="6"/>
      <c r="H35" s="6"/>
      <c r="I35" s="6"/>
      <c r="J35" s="6"/>
      <c r="K35" s="6"/>
      <c r="L35" s="6"/>
      <c r="M35" s="6"/>
      <c r="N35" s="6"/>
      <c r="O35" s="6"/>
      <c r="P35" s="6"/>
      <c r="Q35" s="6"/>
      <c r="R35" s="6"/>
      <c r="S35" s="6"/>
      <c r="T35" s="7"/>
    </row>
    <row r="36" spans="1:20" ht="22.2" customHeight="1" x14ac:dyDescent="0.45">
      <c r="A36" s="216" t="s">
        <v>29</v>
      </c>
      <c r="B36" s="219" t="s">
        <v>39</v>
      </c>
      <c r="C36" s="219"/>
      <c r="D36" s="219"/>
      <c r="E36" s="219"/>
      <c r="F36" s="219"/>
      <c r="G36" s="219"/>
      <c r="H36" s="219"/>
      <c r="I36" s="219"/>
      <c r="J36" s="219"/>
      <c r="K36" s="219"/>
      <c r="L36" s="219"/>
      <c r="M36" s="219"/>
      <c r="N36" s="219"/>
      <c r="O36" s="219"/>
      <c r="P36" s="219"/>
      <c r="Q36" s="219"/>
      <c r="R36" s="219"/>
      <c r="S36" s="219"/>
      <c r="T36" s="220"/>
    </row>
    <row r="37" spans="1:20" ht="22.2" customHeight="1" x14ac:dyDescent="0.45">
      <c r="A37" s="217"/>
      <c r="B37" s="222"/>
      <c r="C37" s="222"/>
      <c r="D37" s="222"/>
      <c r="E37" s="222"/>
      <c r="F37" s="222"/>
      <c r="G37" s="222"/>
      <c r="H37" s="222"/>
      <c r="I37" s="222"/>
      <c r="J37" s="222"/>
      <c r="K37" s="222"/>
      <c r="L37" s="222"/>
      <c r="M37" s="222"/>
      <c r="N37" s="222"/>
      <c r="O37" s="222"/>
      <c r="P37" s="222"/>
      <c r="Q37" s="222"/>
      <c r="R37" s="222"/>
      <c r="S37" s="222"/>
      <c r="T37" s="223"/>
    </row>
    <row r="38" spans="1:20" ht="22.2" customHeight="1" x14ac:dyDescent="0.45">
      <c r="A38" s="217"/>
      <c r="B38" s="222"/>
      <c r="C38" s="222"/>
      <c r="D38" s="222"/>
      <c r="E38" s="222"/>
      <c r="F38" s="222"/>
      <c r="G38" s="222"/>
      <c r="H38" s="222"/>
      <c r="I38" s="222"/>
      <c r="J38" s="222"/>
      <c r="K38" s="222"/>
      <c r="L38" s="222"/>
      <c r="M38" s="222"/>
      <c r="N38" s="222"/>
      <c r="O38" s="222"/>
      <c r="P38" s="222"/>
      <c r="Q38" s="222"/>
      <c r="R38" s="222"/>
      <c r="S38" s="222"/>
      <c r="T38" s="223"/>
    </row>
    <row r="39" spans="1:20" ht="22.2" customHeight="1" x14ac:dyDescent="0.45">
      <c r="A39" s="217"/>
      <c r="B39" s="222"/>
      <c r="C39" s="222"/>
      <c r="D39" s="222"/>
      <c r="E39" s="222"/>
      <c r="F39" s="222"/>
      <c r="G39" s="222"/>
      <c r="H39" s="222"/>
      <c r="I39" s="222"/>
      <c r="J39" s="222"/>
      <c r="K39" s="222"/>
      <c r="L39" s="222"/>
      <c r="M39" s="222"/>
      <c r="N39" s="222"/>
      <c r="O39" s="222"/>
      <c r="P39" s="222"/>
      <c r="Q39" s="222"/>
      <c r="R39" s="222"/>
      <c r="S39" s="222"/>
      <c r="T39" s="223"/>
    </row>
    <row r="40" spans="1:20" ht="22.2" customHeight="1" x14ac:dyDescent="0.45">
      <c r="A40" s="217"/>
      <c r="B40" s="222"/>
      <c r="C40" s="222"/>
      <c r="D40" s="222"/>
      <c r="E40" s="222"/>
      <c r="F40" s="222"/>
      <c r="G40" s="222"/>
      <c r="H40" s="222"/>
      <c r="I40" s="222"/>
      <c r="J40" s="222"/>
      <c r="K40" s="222"/>
      <c r="L40" s="222"/>
      <c r="M40" s="222"/>
      <c r="N40" s="222"/>
      <c r="O40" s="222"/>
      <c r="P40" s="222"/>
      <c r="Q40" s="222"/>
      <c r="R40" s="222"/>
      <c r="S40" s="222"/>
      <c r="T40" s="223"/>
    </row>
    <row r="41" spans="1:20" ht="22.2" customHeight="1" x14ac:dyDescent="0.45">
      <c r="A41" s="217"/>
      <c r="B41" s="222"/>
      <c r="C41" s="222"/>
      <c r="D41" s="222"/>
      <c r="E41" s="222"/>
      <c r="F41" s="222"/>
      <c r="G41" s="222"/>
      <c r="H41" s="222"/>
      <c r="I41" s="222"/>
      <c r="J41" s="222"/>
      <c r="K41" s="222"/>
      <c r="L41" s="222"/>
      <c r="M41" s="222"/>
      <c r="N41" s="222"/>
      <c r="O41" s="222"/>
      <c r="P41" s="222"/>
      <c r="Q41" s="222"/>
      <c r="R41" s="222"/>
      <c r="S41" s="222"/>
      <c r="T41" s="223"/>
    </row>
    <row r="42" spans="1:20" ht="22.2" customHeight="1" x14ac:dyDescent="0.45">
      <c r="A42" s="217"/>
      <c r="B42" s="222"/>
      <c r="C42" s="222"/>
      <c r="D42" s="222"/>
      <c r="E42" s="222"/>
      <c r="F42" s="222"/>
      <c r="G42" s="222"/>
      <c r="H42" s="222"/>
      <c r="I42" s="222"/>
      <c r="J42" s="222"/>
      <c r="K42" s="222"/>
      <c r="L42" s="222"/>
      <c r="M42" s="222"/>
      <c r="N42" s="222"/>
      <c r="O42" s="222"/>
      <c r="P42" s="222"/>
      <c r="Q42" s="222"/>
      <c r="R42" s="222"/>
      <c r="S42" s="222"/>
      <c r="T42" s="223"/>
    </row>
    <row r="43" spans="1:20" ht="22.2" customHeight="1" x14ac:dyDescent="0.45">
      <c r="A43" s="217"/>
      <c r="B43" s="222"/>
      <c r="C43" s="222"/>
      <c r="D43" s="222"/>
      <c r="E43" s="222"/>
      <c r="F43" s="222"/>
      <c r="G43" s="222"/>
      <c r="H43" s="222"/>
      <c r="I43" s="222"/>
      <c r="J43" s="222"/>
      <c r="K43" s="222"/>
      <c r="L43" s="222"/>
      <c r="M43" s="222"/>
      <c r="N43" s="222"/>
      <c r="O43" s="222"/>
      <c r="P43" s="222"/>
      <c r="Q43" s="222"/>
      <c r="R43" s="222"/>
      <c r="S43" s="222"/>
      <c r="T43" s="223"/>
    </row>
    <row r="44" spans="1:20" ht="22.2" customHeight="1" x14ac:dyDescent="0.45">
      <c r="A44" s="187"/>
      <c r="B44" s="225"/>
      <c r="C44" s="225"/>
      <c r="D44" s="225"/>
      <c r="E44" s="225"/>
      <c r="F44" s="225"/>
      <c r="G44" s="225"/>
      <c r="H44" s="225"/>
      <c r="I44" s="225"/>
      <c r="J44" s="225"/>
      <c r="K44" s="225"/>
      <c r="L44" s="225"/>
      <c r="M44" s="225"/>
      <c r="N44" s="225"/>
      <c r="O44" s="225"/>
      <c r="P44" s="225"/>
      <c r="Q44" s="225"/>
      <c r="R44" s="225"/>
      <c r="S44" s="225"/>
      <c r="T44" s="226"/>
    </row>
    <row r="45" spans="1:20" ht="18" customHeight="1" x14ac:dyDescent="0.45">
      <c r="A45" s="216" t="s">
        <v>40</v>
      </c>
      <c r="B45" s="227" t="s">
        <v>44</v>
      </c>
      <c r="C45" s="228"/>
      <c r="D45" s="228"/>
      <c r="E45" s="228"/>
      <c r="F45" s="228"/>
      <c r="G45" s="228"/>
      <c r="H45" s="228"/>
      <c r="I45" s="228"/>
      <c r="J45" s="228"/>
      <c r="K45" s="228"/>
      <c r="L45" s="228"/>
      <c r="M45" s="228"/>
      <c r="N45" s="228"/>
      <c r="O45" s="228"/>
      <c r="P45" s="228"/>
      <c r="Q45" s="228"/>
      <c r="R45" s="228"/>
      <c r="S45" s="228"/>
      <c r="T45" s="228"/>
    </row>
    <row r="46" spans="1:20" ht="18" customHeight="1" x14ac:dyDescent="0.45">
      <c r="A46" s="217"/>
      <c r="B46" s="227"/>
      <c r="C46" s="228"/>
      <c r="D46" s="228"/>
      <c r="E46" s="228"/>
      <c r="F46" s="228"/>
      <c r="G46" s="228"/>
      <c r="H46" s="228"/>
      <c r="I46" s="228"/>
      <c r="J46" s="228"/>
      <c r="K46" s="228"/>
      <c r="L46" s="228"/>
      <c r="M46" s="228"/>
      <c r="N46" s="228"/>
      <c r="O46" s="228"/>
      <c r="P46" s="228"/>
      <c r="Q46" s="228"/>
      <c r="R46" s="228"/>
      <c r="S46" s="228"/>
      <c r="T46" s="228"/>
    </row>
    <row r="47" spans="1:20" ht="18" customHeight="1" x14ac:dyDescent="0.45">
      <c r="A47" s="217"/>
      <c r="B47" s="227"/>
      <c r="C47" s="228"/>
      <c r="D47" s="228"/>
      <c r="E47" s="228"/>
      <c r="F47" s="228"/>
      <c r="G47" s="228"/>
      <c r="H47" s="228"/>
      <c r="I47" s="228"/>
      <c r="J47" s="228"/>
      <c r="K47" s="228"/>
      <c r="L47" s="228"/>
      <c r="M47" s="228"/>
      <c r="N47" s="228"/>
      <c r="O47" s="228"/>
      <c r="P47" s="228"/>
      <c r="Q47" s="228"/>
      <c r="R47" s="228"/>
      <c r="S47" s="228"/>
      <c r="T47" s="228"/>
    </row>
    <row r="48" spans="1:20" ht="18" customHeight="1" x14ac:dyDescent="0.45">
      <c r="A48" s="217"/>
      <c r="B48" s="227"/>
      <c r="C48" s="228"/>
      <c r="D48" s="228"/>
      <c r="E48" s="228"/>
      <c r="F48" s="228"/>
      <c r="G48" s="228"/>
      <c r="H48" s="228"/>
      <c r="I48" s="228"/>
      <c r="J48" s="228"/>
      <c r="K48" s="228"/>
      <c r="L48" s="228"/>
      <c r="M48" s="228"/>
      <c r="N48" s="228"/>
      <c r="O48" s="228"/>
      <c r="P48" s="228"/>
      <c r="Q48" s="228"/>
      <c r="R48" s="228"/>
      <c r="S48" s="228"/>
      <c r="T48" s="228"/>
    </row>
    <row r="49" spans="1:20" ht="18" customHeight="1" x14ac:dyDescent="0.45">
      <c r="A49" s="217"/>
      <c r="B49" s="227"/>
      <c r="C49" s="228"/>
      <c r="D49" s="228"/>
      <c r="E49" s="228"/>
      <c r="F49" s="228"/>
      <c r="G49" s="228"/>
      <c r="H49" s="228"/>
      <c r="I49" s="228"/>
      <c r="J49" s="228"/>
      <c r="K49" s="228"/>
      <c r="L49" s="228"/>
      <c r="M49" s="228"/>
      <c r="N49" s="228"/>
      <c r="O49" s="228"/>
      <c r="P49" s="228"/>
      <c r="Q49" s="228"/>
      <c r="R49" s="228"/>
      <c r="S49" s="228"/>
      <c r="T49" s="228"/>
    </row>
    <row r="50" spans="1:20" x14ac:dyDescent="0.45">
      <c r="A50" s="217"/>
      <c r="B50" s="227"/>
      <c r="C50" s="228"/>
      <c r="D50" s="228"/>
      <c r="E50" s="228"/>
      <c r="F50" s="228"/>
      <c r="G50" s="228"/>
      <c r="H50" s="228"/>
      <c r="I50" s="228"/>
      <c r="J50" s="228"/>
      <c r="K50" s="228"/>
      <c r="L50" s="228"/>
      <c r="M50" s="228"/>
      <c r="N50" s="228"/>
      <c r="O50" s="228"/>
      <c r="P50" s="228"/>
      <c r="Q50" s="228"/>
      <c r="R50" s="228"/>
      <c r="S50" s="228"/>
      <c r="T50" s="228"/>
    </row>
    <row r="51" spans="1:20" ht="21" customHeight="1" x14ac:dyDescent="0.45">
      <c r="A51" s="217"/>
      <c r="B51" s="218" t="s">
        <v>46</v>
      </c>
      <c r="C51" s="219"/>
      <c r="D51" s="219"/>
      <c r="E51" s="219"/>
      <c r="F51" s="219"/>
      <c r="G51" s="219"/>
      <c r="H51" s="219"/>
      <c r="I51" s="219"/>
      <c r="J51" s="219"/>
      <c r="K51" s="219"/>
      <c r="L51" s="219"/>
      <c r="M51" s="219"/>
      <c r="N51" s="219"/>
      <c r="O51" s="219"/>
      <c r="P51" s="219"/>
      <c r="Q51" s="219"/>
      <c r="R51" s="219"/>
      <c r="S51" s="219"/>
      <c r="T51" s="220"/>
    </row>
    <row r="52" spans="1:20" ht="21" customHeight="1" x14ac:dyDescent="0.45">
      <c r="A52" s="217"/>
      <c r="B52" s="221"/>
      <c r="C52" s="222"/>
      <c r="D52" s="222"/>
      <c r="E52" s="222"/>
      <c r="F52" s="222"/>
      <c r="G52" s="222"/>
      <c r="H52" s="222"/>
      <c r="I52" s="222"/>
      <c r="J52" s="222"/>
      <c r="K52" s="222"/>
      <c r="L52" s="222"/>
      <c r="M52" s="222"/>
      <c r="N52" s="222"/>
      <c r="O52" s="222"/>
      <c r="P52" s="222"/>
      <c r="Q52" s="222"/>
      <c r="R52" s="222"/>
      <c r="S52" s="222"/>
      <c r="T52" s="223"/>
    </row>
    <row r="53" spans="1:20" ht="21" customHeight="1" x14ac:dyDescent="0.45">
      <c r="A53" s="217"/>
      <c r="B53" s="221"/>
      <c r="C53" s="222"/>
      <c r="D53" s="222"/>
      <c r="E53" s="222"/>
      <c r="F53" s="222"/>
      <c r="G53" s="222"/>
      <c r="H53" s="222"/>
      <c r="I53" s="222"/>
      <c r="J53" s="222"/>
      <c r="K53" s="222"/>
      <c r="L53" s="222"/>
      <c r="M53" s="222"/>
      <c r="N53" s="222"/>
      <c r="O53" s="222"/>
      <c r="P53" s="222"/>
      <c r="Q53" s="222"/>
      <c r="R53" s="222"/>
      <c r="S53" s="222"/>
      <c r="T53" s="223"/>
    </row>
    <row r="54" spans="1:20" ht="21" customHeight="1" x14ac:dyDescent="0.45">
      <c r="A54" s="187"/>
      <c r="B54" s="224"/>
      <c r="C54" s="225"/>
      <c r="D54" s="225"/>
      <c r="E54" s="225"/>
      <c r="F54" s="225"/>
      <c r="G54" s="225"/>
      <c r="H54" s="225"/>
      <c r="I54" s="225"/>
      <c r="J54" s="225"/>
      <c r="K54" s="225"/>
      <c r="L54" s="225"/>
      <c r="M54" s="225"/>
      <c r="N54" s="225"/>
      <c r="O54" s="225"/>
      <c r="P54" s="225"/>
      <c r="Q54" s="225"/>
      <c r="R54" s="225"/>
      <c r="S54" s="225"/>
      <c r="T54" s="226"/>
    </row>
  </sheetData>
  <mergeCells count="40">
    <mergeCell ref="A45:A54"/>
    <mergeCell ref="B51:T54"/>
    <mergeCell ref="B45:T50"/>
    <mergeCell ref="B36:T44"/>
    <mergeCell ref="A36:A44"/>
    <mergeCell ref="A19:B20"/>
    <mergeCell ref="A17:B18"/>
    <mergeCell ref="O15:T22"/>
    <mergeCell ref="E17:M17"/>
    <mergeCell ref="E19:M19"/>
    <mergeCell ref="E21:M21"/>
    <mergeCell ref="B32:T34"/>
    <mergeCell ref="A28:A34"/>
    <mergeCell ref="B25:T26"/>
    <mergeCell ref="A25:A26"/>
    <mergeCell ref="A21:B22"/>
    <mergeCell ref="D23:J23"/>
    <mergeCell ref="B24:T24"/>
    <mergeCell ref="A1:J2"/>
    <mergeCell ref="A3:C3"/>
    <mergeCell ref="A4:C4"/>
    <mergeCell ref="A5:C5"/>
    <mergeCell ref="A6:B7"/>
    <mergeCell ref="D3:M3"/>
    <mergeCell ref="D4:M4"/>
    <mergeCell ref="E6:M6"/>
    <mergeCell ref="N8:N10"/>
    <mergeCell ref="D15:E15"/>
    <mergeCell ref="D16:F16"/>
    <mergeCell ref="A13:C13"/>
    <mergeCell ref="A11:C11"/>
    <mergeCell ref="A12:C12"/>
    <mergeCell ref="A8:C8"/>
    <mergeCell ref="A9:C9"/>
    <mergeCell ref="A10:C10"/>
    <mergeCell ref="A14:C14"/>
    <mergeCell ref="E11:M11"/>
    <mergeCell ref="N14:T14"/>
    <mergeCell ref="A15:C15"/>
    <mergeCell ref="B16:C16"/>
  </mergeCells>
  <phoneticPr fontId="1"/>
  <dataValidations count="1">
    <dataValidation type="list" allowBlank="1" showInputMessage="1" showErrorMessage="1" sqref="L10" xr:uid="{394BD287-CF1D-412B-8A27-7C97456D62A1}">
      <formula1>"1.025,1.028"</formula1>
    </dataValidation>
  </dataValidations>
  <pageMargins left="0.7" right="0.7" top="0.75" bottom="0.75" header="0.3" footer="0.3"/>
  <pageSetup paperSize="9" scale="44" fitToHeight="0"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ED71D3-A7FE-4E0E-B150-905A3B6725F3}">
  <sheetPr>
    <pageSetUpPr fitToPage="1"/>
  </sheetPr>
  <dimension ref="A1:U57"/>
  <sheetViews>
    <sheetView tabSelected="1" zoomScaleNormal="100" workbookViewId="0">
      <selection activeCell="Q11" sqref="Q11"/>
    </sheetView>
  </sheetViews>
  <sheetFormatPr defaultRowHeight="18" x14ac:dyDescent="0.45"/>
  <cols>
    <col min="1" max="2" width="10.796875" customWidth="1"/>
  </cols>
  <sheetData>
    <row r="1" spans="1:21" ht="36.6" x14ac:dyDescent="0.45">
      <c r="A1" s="163" t="s">
        <v>19</v>
      </c>
      <c r="B1" s="163"/>
      <c r="C1" s="163"/>
      <c r="D1" s="163"/>
      <c r="E1" s="163"/>
      <c r="F1" s="163"/>
      <c r="G1" s="163"/>
      <c r="H1" s="163"/>
      <c r="I1" s="163"/>
      <c r="J1" s="163"/>
      <c r="K1" s="8"/>
      <c r="L1" s="8"/>
      <c r="M1" s="8"/>
      <c r="N1" s="8"/>
    </row>
    <row r="2" spans="1:21" ht="37.200000000000003" thickBot="1" x14ac:dyDescent="0.5">
      <c r="A2" s="163"/>
      <c r="B2" s="163"/>
      <c r="C2" s="163"/>
      <c r="D2" s="163"/>
      <c r="E2" s="163"/>
      <c r="F2" s="163"/>
      <c r="G2" s="163"/>
      <c r="H2" s="163"/>
      <c r="I2" s="163"/>
      <c r="J2" s="163"/>
      <c r="K2" s="8"/>
      <c r="L2" s="8"/>
      <c r="M2" s="8"/>
      <c r="N2" s="8"/>
    </row>
    <row r="3" spans="1:21" ht="40.200000000000003" customHeight="1" thickBot="1" x14ac:dyDescent="0.5">
      <c r="A3" s="141" t="s">
        <v>5</v>
      </c>
      <c r="B3" s="142"/>
      <c r="C3" s="143"/>
      <c r="D3" s="260">
        <v>804200</v>
      </c>
      <c r="E3" s="260"/>
      <c r="F3" s="260"/>
      <c r="G3" s="260"/>
      <c r="H3" s="260"/>
      <c r="I3" s="260"/>
      <c r="J3" s="260"/>
      <c r="K3" s="260"/>
      <c r="L3" s="260"/>
      <c r="M3" s="260"/>
      <c r="N3" s="261"/>
    </row>
    <row r="4" spans="1:21" ht="40.200000000000003" customHeight="1" thickBot="1" x14ac:dyDescent="0.5">
      <c r="A4" s="255" t="s">
        <v>48</v>
      </c>
      <c r="B4" s="256"/>
      <c r="C4" s="257"/>
      <c r="D4" s="262">
        <v>780900</v>
      </c>
      <c r="E4" s="262"/>
      <c r="F4" s="262"/>
      <c r="G4" s="262"/>
      <c r="H4" s="262"/>
      <c r="I4" s="262"/>
      <c r="J4" s="262"/>
      <c r="K4" s="262"/>
      <c r="L4" s="262"/>
      <c r="M4" s="262"/>
      <c r="N4" s="263"/>
    </row>
    <row r="5" spans="1:21" ht="35.4" customHeight="1" thickBot="1" x14ac:dyDescent="0.5">
      <c r="A5" s="141" t="s">
        <v>3</v>
      </c>
      <c r="B5" s="142"/>
      <c r="C5" s="143"/>
      <c r="D5" s="104">
        <v>27</v>
      </c>
      <c r="E5" s="99">
        <v>28</v>
      </c>
      <c r="F5" s="99">
        <v>29</v>
      </c>
      <c r="G5" s="100" t="s">
        <v>10</v>
      </c>
      <c r="H5" s="101">
        <v>1</v>
      </c>
      <c r="I5" s="99">
        <v>2</v>
      </c>
      <c r="J5" s="102" t="s">
        <v>11</v>
      </c>
      <c r="K5" s="103">
        <v>4</v>
      </c>
      <c r="L5" s="103">
        <v>5</v>
      </c>
      <c r="M5" s="103">
        <v>6</v>
      </c>
      <c r="N5" s="264">
        <v>7</v>
      </c>
    </row>
    <row r="6" spans="1:21" ht="35.4" customHeight="1" x14ac:dyDescent="0.45">
      <c r="A6" s="258" t="s">
        <v>12</v>
      </c>
      <c r="B6" s="259"/>
      <c r="C6" s="22" t="s">
        <v>0</v>
      </c>
      <c r="D6" s="105">
        <v>0.96099999999999997</v>
      </c>
      <c r="E6" s="178"/>
      <c r="F6" s="179"/>
      <c r="G6" s="179"/>
      <c r="H6" s="179"/>
      <c r="I6" s="179"/>
      <c r="J6" s="179"/>
      <c r="K6" s="179"/>
      <c r="L6" s="179"/>
      <c r="M6" s="179"/>
      <c r="N6" s="180"/>
    </row>
    <row r="7" spans="1:21" ht="35.4" customHeight="1" thickBot="1" x14ac:dyDescent="0.5">
      <c r="A7" s="170"/>
      <c r="B7" s="171"/>
      <c r="C7" s="21" t="s">
        <v>1</v>
      </c>
      <c r="D7" s="106">
        <v>0.98499999999999999</v>
      </c>
      <c r="E7" s="23">
        <f>D20</f>
        <v>0.999</v>
      </c>
      <c r="F7" s="23">
        <f t="shared" ref="F7:N7" si="0">E20</f>
        <v>0.999</v>
      </c>
      <c r="G7" s="23">
        <f t="shared" si="0"/>
        <v>0.998</v>
      </c>
      <c r="H7" s="23">
        <f t="shared" si="0"/>
        <v>0.998</v>
      </c>
      <c r="I7" s="23">
        <f t="shared" si="0"/>
        <v>0.999</v>
      </c>
      <c r="J7" s="23">
        <f t="shared" si="0"/>
        <v>1.0009999999999999</v>
      </c>
      <c r="K7" s="56">
        <f t="shared" si="0"/>
        <v>1</v>
      </c>
      <c r="L7" s="56">
        <f t="shared" si="0"/>
        <v>0.996</v>
      </c>
      <c r="M7" s="92">
        <f t="shared" si="0"/>
        <v>1.018</v>
      </c>
      <c r="N7" s="77">
        <f t="shared" si="0"/>
        <v>1.0449999999999999</v>
      </c>
    </row>
    <row r="8" spans="1:21" ht="35.4" customHeight="1" thickBot="1" x14ac:dyDescent="0.5">
      <c r="A8" s="147" t="s">
        <v>13</v>
      </c>
      <c r="B8" s="148"/>
      <c r="C8" s="149"/>
      <c r="D8" s="107">
        <v>1.0269999999999999</v>
      </c>
      <c r="E8" s="2">
        <v>1.008</v>
      </c>
      <c r="F8" s="2">
        <v>0.999</v>
      </c>
      <c r="G8" s="2">
        <v>1.0049999999999999</v>
      </c>
      <c r="H8" s="2">
        <v>1.01</v>
      </c>
      <c r="I8" s="2">
        <v>1.0049999999999999</v>
      </c>
      <c r="J8" s="2">
        <v>1</v>
      </c>
      <c r="K8" s="30">
        <v>0.998</v>
      </c>
      <c r="L8" s="30">
        <v>1.0249999999999999</v>
      </c>
      <c r="M8" s="30">
        <v>1.032</v>
      </c>
      <c r="N8" s="62">
        <v>1.0269999999999999</v>
      </c>
      <c r="O8" s="131" t="s">
        <v>38</v>
      </c>
    </row>
    <row r="9" spans="1:21" ht="35.4" customHeight="1" thickBot="1" x14ac:dyDescent="0.5">
      <c r="A9" s="138" t="s">
        <v>14</v>
      </c>
      <c r="B9" s="139"/>
      <c r="C9" s="140"/>
      <c r="D9" s="108">
        <v>1.0229999999999999</v>
      </c>
      <c r="E9" s="25">
        <v>0.998</v>
      </c>
      <c r="F9" s="25">
        <v>0.98899999999999999</v>
      </c>
      <c r="G9" s="26">
        <v>0.996</v>
      </c>
      <c r="H9" s="27">
        <v>1.006</v>
      </c>
      <c r="I9" s="28">
        <v>1.0029999999999999</v>
      </c>
      <c r="J9" s="29">
        <v>0.999</v>
      </c>
      <c r="K9" s="31">
        <v>0.996</v>
      </c>
      <c r="L9" s="55">
        <v>1.028</v>
      </c>
      <c r="M9" s="93">
        <v>1.0309999999999999</v>
      </c>
      <c r="N9" s="265">
        <v>1.0229999999999999</v>
      </c>
      <c r="O9" s="132"/>
    </row>
    <row r="10" spans="1:21" ht="35.4" customHeight="1" thickTop="1" thickBot="1" x14ac:dyDescent="0.5">
      <c r="A10" s="150" t="s">
        <v>15</v>
      </c>
      <c r="B10" s="151"/>
      <c r="C10" s="152"/>
      <c r="D10" s="109">
        <f>D9</f>
        <v>1.0229999999999999</v>
      </c>
      <c r="E10" s="23">
        <v>1</v>
      </c>
      <c r="F10" s="23">
        <f>F8</f>
        <v>0.999</v>
      </c>
      <c r="G10" s="23">
        <v>1</v>
      </c>
      <c r="H10" s="83">
        <f>H9</f>
        <v>1.006</v>
      </c>
      <c r="I10" s="83">
        <f>I9</f>
        <v>1.0029999999999999</v>
      </c>
      <c r="J10" s="24">
        <f>J9</f>
        <v>0.999</v>
      </c>
      <c r="K10" s="32">
        <f>K9</f>
        <v>0.996</v>
      </c>
      <c r="L10" s="125">
        <v>1.028</v>
      </c>
      <c r="M10" s="94">
        <f>M9</f>
        <v>1.0309999999999999</v>
      </c>
      <c r="N10" s="82">
        <f>N9</f>
        <v>1.0229999999999999</v>
      </c>
      <c r="O10" s="133"/>
    </row>
    <row r="11" spans="1:21" ht="50.4" customHeight="1" thickBot="1" x14ac:dyDescent="0.5">
      <c r="A11" s="153" t="s">
        <v>2</v>
      </c>
      <c r="B11" s="253"/>
      <c r="C11" s="254"/>
      <c r="D11" s="110">
        <v>0.995</v>
      </c>
      <c r="E11" s="154"/>
      <c r="F11" s="155"/>
      <c r="G11" s="155"/>
      <c r="H11" s="155"/>
      <c r="I11" s="155"/>
      <c r="J11" s="155"/>
      <c r="K11" s="155"/>
      <c r="L11" s="155"/>
      <c r="M11" s="155"/>
      <c r="N11" s="156"/>
    </row>
    <row r="12" spans="1:21" ht="36" customHeight="1" thickBot="1" x14ac:dyDescent="0.5">
      <c r="A12" s="144" t="s">
        <v>7</v>
      </c>
      <c r="B12" s="145"/>
      <c r="C12" s="146"/>
      <c r="D12" s="111">
        <v>0.99399999999999999</v>
      </c>
      <c r="E12" s="52">
        <v>0.996</v>
      </c>
      <c r="F12" s="52">
        <v>0.998</v>
      </c>
      <c r="G12" s="52">
        <v>1</v>
      </c>
      <c r="H12" s="52">
        <v>1.0009999999999999</v>
      </c>
      <c r="I12" s="52">
        <v>1.002</v>
      </c>
      <c r="J12" s="52">
        <v>1.002</v>
      </c>
      <c r="K12" s="78">
        <v>1.0009999999999999</v>
      </c>
      <c r="L12" s="61">
        <v>1</v>
      </c>
      <c r="M12" s="61">
        <v>0.999</v>
      </c>
      <c r="N12" s="62">
        <v>0.999</v>
      </c>
    </row>
    <row r="13" spans="1:21" ht="36" customHeight="1" thickBot="1" x14ac:dyDescent="0.5">
      <c r="A13" s="138" t="s">
        <v>8</v>
      </c>
      <c r="B13" s="139"/>
      <c r="C13" s="140"/>
      <c r="D13" s="108">
        <v>0.997</v>
      </c>
      <c r="E13" s="25">
        <f>D13</f>
        <v>0.997</v>
      </c>
      <c r="F13" s="25">
        <f t="shared" ref="F13:G13" si="1">E13</f>
        <v>0.997</v>
      </c>
      <c r="G13" s="25">
        <f t="shared" si="1"/>
        <v>0.997</v>
      </c>
      <c r="H13" s="25">
        <f>G13</f>
        <v>0.997</v>
      </c>
      <c r="I13" s="25">
        <f>H13</f>
        <v>0.997</v>
      </c>
      <c r="J13" s="25">
        <f>I13</f>
        <v>0.997</v>
      </c>
      <c r="K13" s="33">
        <f>J13</f>
        <v>0.997</v>
      </c>
      <c r="L13" s="57">
        <v>0.997</v>
      </c>
      <c r="M13" s="33">
        <v>0.997</v>
      </c>
      <c r="N13" s="63">
        <v>0.997</v>
      </c>
    </row>
    <row r="14" spans="1:21" ht="36" customHeight="1" thickTop="1" thickBot="1" x14ac:dyDescent="0.5">
      <c r="A14" s="153" t="s">
        <v>9</v>
      </c>
      <c r="B14" s="151"/>
      <c r="C14" s="152"/>
      <c r="D14" s="112">
        <f>ROUND(D12*D13,3)</f>
        <v>0.99099999999999999</v>
      </c>
      <c r="E14" s="65">
        <f>ROUND(E12*E13,3)</f>
        <v>0.99299999999999999</v>
      </c>
      <c r="F14" s="65">
        <f t="shared" ref="F14:N14" si="2">ROUND(F12*F13,3)</f>
        <v>0.995</v>
      </c>
      <c r="G14" s="66">
        <f t="shared" si="2"/>
        <v>0.997</v>
      </c>
      <c r="H14" s="67">
        <f t="shared" si="2"/>
        <v>0.998</v>
      </c>
      <c r="I14" s="68">
        <f t="shared" si="2"/>
        <v>0.999</v>
      </c>
      <c r="J14" s="69">
        <f t="shared" si="2"/>
        <v>0.999</v>
      </c>
      <c r="K14" s="70">
        <f t="shared" si="2"/>
        <v>0.998</v>
      </c>
      <c r="L14" s="71">
        <f t="shared" si="2"/>
        <v>0.997</v>
      </c>
      <c r="M14" s="95">
        <f t="shared" si="2"/>
        <v>0.996</v>
      </c>
      <c r="N14" s="266">
        <f t="shared" si="2"/>
        <v>0.996</v>
      </c>
      <c r="O14" s="157" t="s">
        <v>20</v>
      </c>
      <c r="P14" s="157"/>
      <c r="Q14" s="157"/>
      <c r="R14" s="157"/>
      <c r="S14" s="157"/>
      <c r="T14" s="157"/>
      <c r="U14" s="157"/>
    </row>
    <row r="15" spans="1:21" ht="36" customHeight="1" x14ac:dyDescent="0.45">
      <c r="A15" s="158" t="s">
        <v>16</v>
      </c>
      <c r="B15" s="159"/>
      <c r="C15" s="160"/>
      <c r="D15" s="243"/>
      <c r="E15" s="135"/>
      <c r="F15" s="9">
        <v>1</v>
      </c>
      <c r="G15" s="10">
        <f>G14</f>
        <v>0.997</v>
      </c>
      <c r="H15" s="11">
        <f>ROUND(G15*H9*H14/H16,3)</f>
        <v>1</v>
      </c>
      <c r="I15" s="12">
        <f>ROUND(H15*I9*I14/I16,3)</f>
        <v>1</v>
      </c>
      <c r="J15" s="13">
        <f>J14</f>
        <v>0.999</v>
      </c>
      <c r="K15" s="53">
        <f>K14</f>
        <v>0.998</v>
      </c>
      <c r="L15" s="76">
        <f>ROUND(K15*L9*L14/L16,3)</f>
        <v>1</v>
      </c>
      <c r="M15" s="97">
        <f>ROUND(L15*M9*M14/M16,3)</f>
        <v>1</v>
      </c>
      <c r="N15" s="80">
        <f>ROUND(M15*N9*N14/N16,3)</f>
        <v>1</v>
      </c>
      <c r="O15" s="59" t="s">
        <v>31</v>
      </c>
      <c r="P15" s="202" t="s">
        <v>37</v>
      </c>
      <c r="Q15" s="202"/>
      <c r="R15" s="202"/>
      <c r="S15" s="202"/>
      <c r="T15" s="202"/>
      <c r="U15" s="203"/>
    </row>
    <row r="16" spans="1:21" ht="64.2" customHeight="1" thickBot="1" x14ac:dyDescent="0.5">
      <c r="A16" s="14" t="s">
        <v>17</v>
      </c>
      <c r="B16" s="161" t="s">
        <v>35</v>
      </c>
      <c r="C16" s="162"/>
      <c r="D16" s="244"/>
      <c r="E16" s="137"/>
      <c r="F16" s="137"/>
      <c r="G16" s="15">
        <f t="shared" ref="G16:N16" si="3">ROUND(G9*G14*F15,3)</f>
        <v>0.99299999999999999</v>
      </c>
      <c r="H16" s="16">
        <f t="shared" si="3"/>
        <v>1.0009999999999999</v>
      </c>
      <c r="I16" s="17">
        <f t="shared" si="3"/>
        <v>1.002</v>
      </c>
      <c r="J16" s="18">
        <f t="shared" si="3"/>
        <v>0.998</v>
      </c>
      <c r="K16" s="34">
        <f t="shared" si="3"/>
        <v>0.99299999999999999</v>
      </c>
      <c r="L16" s="58">
        <f t="shared" si="3"/>
        <v>1.0229999999999999</v>
      </c>
      <c r="M16" s="96">
        <f t="shared" si="3"/>
        <v>1.0269999999999999</v>
      </c>
      <c r="N16" s="98">
        <f t="shared" si="3"/>
        <v>1.0189999999999999</v>
      </c>
      <c r="O16" s="36"/>
      <c r="P16" s="204"/>
      <c r="Q16" s="205"/>
      <c r="R16" s="205"/>
      <c r="S16" s="205"/>
      <c r="T16" s="205"/>
      <c r="U16" s="206"/>
    </row>
    <row r="17" spans="1:21" ht="34.799999999999997" customHeight="1" x14ac:dyDescent="0.45">
      <c r="A17" s="198" t="s">
        <v>18</v>
      </c>
      <c r="B17" s="199"/>
      <c r="C17" s="22" t="s">
        <v>0</v>
      </c>
      <c r="D17" s="105">
        <f>ROUND(D10*D11*D14,3)</f>
        <v>1.0089999999999999</v>
      </c>
      <c r="E17" s="250"/>
      <c r="F17" s="251"/>
      <c r="G17" s="251"/>
      <c r="H17" s="251"/>
      <c r="I17" s="251"/>
      <c r="J17" s="251"/>
      <c r="K17" s="251"/>
      <c r="L17" s="251"/>
      <c r="M17" s="251"/>
      <c r="N17" s="252"/>
      <c r="P17" s="204"/>
      <c r="Q17" s="205"/>
      <c r="R17" s="205"/>
      <c r="S17" s="205"/>
      <c r="T17" s="205"/>
      <c r="U17" s="206"/>
    </row>
    <row r="18" spans="1:21" ht="34.799999999999997" customHeight="1" x14ac:dyDescent="0.45">
      <c r="A18" s="200"/>
      <c r="B18" s="201"/>
      <c r="C18" s="20" t="s">
        <v>1</v>
      </c>
      <c r="D18" s="113">
        <f>ROUND(D10*D14,3)</f>
        <v>1.014</v>
      </c>
      <c r="E18" s="1">
        <f>E10</f>
        <v>1</v>
      </c>
      <c r="F18" s="1">
        <f>F10</f>
        <v>0.999</v>
      </c>
      <c r="G18" s="1">
        <f>G10</f>
        <v>1</v>
      </c>
      <c r="H18" s="1">
        <f>ROUND(H10*G15*H14,3)</f>
        <v>1.0009999999999999</v>
      </c>
      <c r="I18" s="1">
        <f>ROUND(I10*H15*I14,3)</f>
        <v>1.002</v>
      </c>
      <c r="J18" s="1">
        <f>J10</f>
        <v>0.999</v>
      </c>
      <c r="K18" s="35">
        <f>K10</f>
        <v>0.996</v>
      </c>
      <c r="L18" s="35">
        <f>ROUND(L10*J15*K15*L14,3)</f>
        <v>1.022</v>
      </c>
      <c r="M18" s="35">
        <f>ROUND(M10*L15*M14,3)</f>
        <v>1.0269999999999999</v>
      </c>
      <c r="N18" s="19">
        <f>ROUND(N10*M15*N14,3)</f>
        <v>1.0189999999999999</v>
      </c>
      <c r="P18" s="204"/>
      <c r="Q18" s="205"/>
      <c r="R18" s="205"/>
      <c r="S18" s="205"/>
      <c r="T18" s="205"/>
      <c r="U18" s="206"/>
    </row>
    <row r="19" spans="1:21" ht="34.799999999999997" customHeight="1" x14ac:dyDescent="0.45">
      <c r="A19" s="245" t="s">
        <v>32</v>
      </c>
      <c r="B19" s="246"/>
      <c r="C19" s="20" t="s">
        <v>0</v>
      </c>
      <c r="D19" s="113">
        <f>ROUND(D6*D17,3)</f>
        <v>0.97</v>
      </c>
      <c r="E19" s="213"/>
      <c r="F19" s="214"/>
      <c r="G19" s="214"/>
      <c r="H19" s="214"/>
      <c r="I19" s="214"/>
      <c r="J19" s="214"/>
      <c r="K19" s="214"/>
      <c r="L19" s="214"/>
      <c r="M19" s="214"/>
      <c r="N19" s="215"/>
      <c r="P19" s="204"/>
      <c r="Q19" s="205"/>
      <c r="R19" s="205"/>
      <c r="S19" s="205"/>
      <c r="T19" s="205"/>
      <c r="U19" s="206"/>
    </row>
    <row r="20" spans="1:21" ht="34.799999999999997" customHeight="1" x14ac:dyDescent="0.45">
      <c r="A20" s="245"/>
      <c r="B20" s="246"/>
      <c r="C20" s="115" t="s">
        <v>49</v>
      </c>
      <c r="D20" s="116">
        <f>ROUND(D7*D18,3)</f>
        <v>0.999</v>
      </c>
      <c r="E20" s="117">
        <f t="shared" ref="E20:N20" si="4">ROUND(E7*E18,3)</f>
        <v>0.999</v>
      </c>
      <c r="F20" s="117">
        <f t="shared" si="4"/>
        <v>0.998</v>
      </c>
      <c r="G20" s="117">
        <f t="shared" si="4"/>
        <v>0.998</v>
      </c>
      <c r="H20" s="117">
        <f t="shared" si="4"/>
        <v>0.999</v>
      </c>
      <c r="I20" s="117">
        <f t="shared" si="4"/>
        <v>1.0009999999999999</v>
      </c>
      <c r="J20" s="117">
        <f t="shared" si="4"/>
        <v>1</v>
      </c>
      <c r="K20" s="118">
        <f t="shared" si="4"/>
        <v>0.996</v>
      </c>
      <c r="L20" s="118">
        <f t="shared" si="4"/>
        <v>1.018</v>
      </c>
      <c r="M20" s="118">
        <f t="shared" si="4"/>
        <v>1.0449999999999999</v>
      </c>
      <c r="N20" s="119">
        <f t="shared" si="4"/>
        <v>1.0649999999999999</v>
      </c>
      <c r="P20" s="204"/>
      <c r="Q20" s="205"/>
      <c r="R20" s="205"/>
      <c r="S20" s="205"/>
      <c r="T20" s="205"/>
      <c r="U20" s="206"/>
    </row>
    <row r="21" spans="1:21" ht="34.799999999999997" customHeight="1" x14ac:dyDescent="0.45">
      <c r="A21" s="245" t="s">
        <v>4</v>
      </c>
      <c r="B21" s="247"/>
      <c r="C21" s="20" t="s">
        <v>0</v>
      </c>
      <c r="D21" s="114">
        <f>ROUND($D$3*D19,-2)</f>
        <v>780100</v>
      </c>
      <c r="E21" s="213"/>
      <c r="F21" s="214"/>
      <c r="G21" s="214"/>
      <c r="H21" s="214"/>
      <c r="I21" s="214"/>
      <c r="J21" s="214"/>
      <c r="K21" s="214"/>
      <c r="L21" s="214"/>
      <c r="M21" s="214"/>
      <c r="N21" s="215"/>
      <c r="P21" s="204"/>
      <c r="Q21" s="205"/>
      <c r="R21" s="205"/>
      <c r="S21" s="205"/>
      <c r="T21" s="205"/>
      <c r="U21" s="206"/>
    </row>
    <row r="22" spans="1:21" ht="34.799999999999997" customHeight="1" thickBot="1" x14ac:dyDescent="0.5">
      <c r="A22" s="248"/>
      <c r="B22" s="249"/>
      <c r="C22" s="120" t="s">
        <v>50</v>
      </c>
      <c r="D22" s="121">
        <f>ROUND($D$4*D20,-2)</f>
        <v>780100</v>
      </c>
      <c r="E22" s="122">
        <f t="shared" ref="E22:N22" si="5">ROUND($D$4*E20,-2)</f>
        <v>780100</v>
      </c>
      <c r="F22" s="122">
        <f t="shared" si="5"/>
        <v>779300</v>
      </c>
      <c r="G22" s="122">
        <f t="shared" si="5"/>
        <v>779300</v>
      </c>
      <c r="H22" s="122">
        <f t="shared" si="5"/>
        <v>780100</v>
      </c>
      <c r="I22" s="122">
        <f t="shared" si="5"/>
        <v>781700</v>
      </c>
      <c r="J22" s="122">
        <f t="shared" si="5"/>
        <v>780900</v>
      </c>
      <c r="K22" s="123">
        <f t="shared" si="5"/>
        <v>777800</v>
      </c>
      <c r="L22" s="123">
        <f t="shared" si="5"/>
        <v>795000</v>
      </c>
      <c r="M22" s="123">
        <f t="shared" si="5"/>
        <v>816000</v>
      </c>
      <c r="N22" s="124">
        <f t="shared" si="5"/>
        <v>831700</v>
      </c>
      <c r="P22" s="207"/>
      <c r="Q22" s="208"/>
      <c r="R22" s="208"/>
      <c r="S22" s="208"/>
      <c r="T22" s="208"/>
      <c r="U22" s="209"/>
    </row>
    <row r="23" spans="1:21" ht="20.399999999999999" customHeight="1" x14ac:dyDescent="0.45">
      <c r="A23" s="229" t="s">
        <v>52</v>
      </c>
      <c r="B23" s="230"/>
      <c r="C23" s="231"/>
      <c r="D23" s="126">
        <f t="shared" ref="D23:K23" si="6">INT(D22/12)</f>
        <v>65008</v>
      </c>
      <c r="E23" s="127">
        <f t="shared" si="6"/>
        <v>65008</v>
      </c>
      <c r="F23" s="127">
        <f t="shared" si="6"/>
        <v>64941</v>
      </c>
      <c r="G23" s="127">
        <f t="shared" si="6"/>
        <v>64941</v>
      </c>
      <c r="H23" s="127">
        <f t="shared" si="6"/>
        <v>65008</v>
      </c>
      <c r="I23" s="127">
        <f t="shared" si="6"/>
        <v>65141</v>
      </c>
      <c r="J23" s="127">
        <f t="shared" si="6"/>
        <v>65075</v>
      </c>
      <c r="K23" s="127">
        <f t="shared" si="6"/>
        <v>64816</v>
      </c>
      <c r="L23" s="127">
        <f>INT(L22/12)</f>
        <v>66250</v>
      </c>
      <c r="M23" s="127">
        <f>INT(M22/12)</f>
        <v>68000</v>
      </c>
      <c r="N23" s="128">
        <f>INT(N22/12)</f>
        <v>69308</v>
      </c>
      <c r="O23" s="88"/>
      <c r="P23" s="88"/>
      <c r="Q23" s="85"/>
      <c r="R23" s="85"/>
      <c r="S23" s="85"/>
      <c r="T23" s="85"/>
      <c r="U23" s="85"/>
    </row>
    <row r="24" spans="1:21" ht="20.399999999999999" customHeight="1" x14ac:dyDescent="0.45">
      <c r="A24" s="237" t="s">
        <v>51</v>
      </c>
      <c r="B24" s="238"/>
      <c r="C24" s="239"/>
      <c r="D24" s="232">
        <f>E23-D23</f>
        <v>0</v>
      </c>
      <c r="E24" s="233"/>
      <c r="F24" s="233">
        <f t="shared" ref="F24" si="7">G23-F23</f>
        <v>0</v>
      </c>
      <c r="G24" s="233"/>
      <c r="H24" s="233">
        <f t="shared" ref="H24" si="8">I23-H23</f>
        <v>133</v>
      </c>
      <c r="I24" s="233"/>
      <c r="J24" s="235">
        <f t="shared" ref="J24" si="9">K23-J23</f>
        <v>-259</v>
      </c>
      <c r="K24" s="235"/>
      <c r="L24" s="233">
        <f t="shared" ref="L24" si="10">M23-L23</f>
        <v>1750</v>
      </c>
      <c r="M24" s="233"/>
      <c r="N24" s="129"/>
      <c r="O24" s="88"/>
      <c r="P24" s="88"/>
      <c r="Q24" s="85"/>
      <c r="R24" s="85"/>
      <c r="S24" s="85"/>
      <c r="T24" s="85"/>
      <c r="U24" s="85"/>
    </row>
    <row r="25" spans="1:21" ht="20.399999999999999" customHeight="1" thickBot="1" x14ac:dyDescent="0.5">
      <c r="A25" s="240"/>
      <c r="B25" s="241"/>
      <c r="C25" s="242"/>
      <c r="D25" s="130"/>
      <c r="E25" s="234">
        <f>F23-E23</f>
        <v>-67</v>
      </c>
      <c r="F25" s="234"/>
      <c r="G25" s="234">
        <f t="shared" ref="G25" si="11">H23-G23</f>
        <v>67</v>
      </c>
      <c r="H25" s="234"/>
      <c r="I25" s="234">
        <f t="shared" ref="I25" si="12">J23-I23</f>
        <v>-66</v>
      </c>
      <c r="J25" s="234"/>
      <c r="K25" s="234">
        <f t="shared" ref="K25" si="13">L23-K23</f>
        <v>1434</v>
      </c>
      <c r="L25" s="234"/>
      <c r="M25" s="234">
        <f t="shared" ref="M25" si="14">N23-M23</f>
        <v>1308</v>
      </c>
      <c r="N25" s="236"/>
      <c r="O25" s="88"/>
      <c r="P25" s="88"/>
      <c r="Q25" s="85"/>
      <c r="R25" s="85"/>
      <c r="S25" s="85"/>
      <c r="T25" s="85"/>
      <c r="U25" s="85"/>
    </row>
    <row r="26" spans="1:21" ht="51" customHeight="1" x14ac:dyDescent="0.45">
      <c r="A26" s="90" t="s">
        <v>42</v>
      </c>
      <c r="B26" s="157" t="s">
        <v>47</v>
      </c>
      <c r="C26" s="157"/>
      <c r="D26" s="157"/>
      <c r="E26" s="157"/>
      <c r="F26" s="157"/>
      <c r="G26" s="157"/>
      <c r="H26" s="157"/>
      <c r="I26" s="157"/>
      <c r="J26" s="157"/>
      <c r="K26" s="157"/>
      <c r="L26" s="157"/>
      <c r="M26" s="157"/>
      <c r="N26" s="157"/>
      <c r="O26" s="157"/>
      <c r="P26" s="157"/>
      <c r="Q26" s="157"/>
      <c r="R26" s="157"/>
      <c r="S26" s="157"/>
      <c r="T26" s="157"/>
      <c r="U26" s="157"/>
    </row>
    <row r="27" spans="1:21" ht="22.2" customHeight="1" x14ac:dyDescent="0.45">
      <c r="A27" s="188" t="s">
        <v>21</v>
      </c>
      <c r="B27" s="189" t="s">
        <v>28</v>
      </c>
      <c r="C27" s="190"/>
      <c r="D27" s="190"/>
      <c r="E27" s="190"/>
      <c r="F27" s="190"/>
      <c r="G27" s="190"/>
      <c r="H27" s="190"/>
      <c r="I27" s="190"/>
      <c r="J27" s="190"/>
      <c r="K27" s="190"/>
      <c r="L27" s="190"/>
      <c r="M27" s="190"/>
      <c r="N27" s="190"/>
      <c r="O27" s="190"/>
      <c r="P27" s="190"/>
      <c r="Q27" s="190"/>
      <c r="R27" s="190"/>
      <c r="S27" s="190"/>
      <c r="T27" s="190"/>
      <c r="U27" s="191"/>
    </row>
    <row r="28" spans="1:21" ht="22.2" customHeight="1" x14ac:dyDescent="0.45">
      <c r="A28" s="188"/>
      <c r="B28" s="192"/>
      <c r="C28" s="157"/>
      <c r="D28" s="157"/>
      <c r="E28" s="157"/>
      <c r="F28" s="157"/>
      <c r="G28" s="157"/>
      <c r="H28" s="157"/>
      <c r="I28" s="157"/>
      <c r="J28" s="157"/>
      <c r="K28" s="157"/>
      <c r="L28" s="157"/>
      <c r="M28" s="157"/>
      <c r="N28" s="157"/>
      <c r="O28" s="157"/>
      <c r="P28" s="157"/>
      <c r="Q28" s="157"/>
      <c r="R28" s="157"/>
      <c r="S28" s="157"/>
      <c r="T28" s="157"/>
      <c r="U28" s="193"/>
    </row>
    <row r="29" spans="1:21" ht="22.2" customHeight="1" x14ac:dyDescent="0.45">
      <c r="A29" s="54" t="s">
        <v>22</v>
      </c>
      <c r="B29" s="5" t="s">
        <v>23</v>
      </c>
      <c r="C29" s="6"/>
      <c r="D29" s="6"/>
      <c r="E29" s="6"/>
      <c r="F29" s="6"/>
      <c r="G29" s="6"/>
      <c r="H29" s="6"/>
      <c r="I29" s="6"/>
      <c r="J29" s="6"/>
      <c r="K29" s="6"/>
      <c r="L29" s="6"/>
      <c r="M29" s="6"/>
      <c r="N29" s="6"/>
      <c r="O29" s="6"/>
      <c r="P29" s="6"/>
      <c r="Q29" s="6"/>
      <c r="R29" s="6"/>
      <c r="S29" s="6"/>
      <c r="T29" s="6"/>
      <c r="U29" s="7"/>
    </row>
    <row r="30" spans="1:21" ht="22.2" customHeight="1" x14ac:dyDescent="0.45">
      <c r="A30" s="187" t="s">
        <v>24</v>
      </c>
      <c r="B30" s="3" t="s">
        <v>27</v>
      </c>
      <c r="U30" s="4"/>
    </row>
    <row r="31" spans="1:21" ht="22.2" customHeight="1" x14ac:dyDescent="0.45">
      <c r="A31" s="188"/>
      <c r="B31" s="3" t="s">
        <v>25</v>
      </c>
      <c r="U31" s="4"/>
    </row>
    <row r="32" spans="1:21" ht="22.2" customHeight="1" x14ac:dyDescent="0.45">
      <c r="A32" s="188"/>
      <c r="B32" s="3" t="s">
        <v>36</v>
      </c>
      <c r="U32" s="4"/>
    </row>
    <row r="33" spans="1:21" ht="22.2" customHeight="1" x14ac:dyDescent="0.45">
      <c r="A33" s="188"/>
      <c r="B33" s="3" t="s">
        <v>34</v>
      </c>
      <c r="U33" s="4"/>
    </row>
    <row r="34" spans="1:21" ht="22.2" customHeight="1" x14ac:dyDescent="0.45">
      <c r="A34" s="188"/>
      <c r="B34" s="181" t="s">
        <v>33</v>
      </c>
      <c r="C34" s="182"/>
      <c r="D34" s="182"/>
      <c r="E34" s="182"/>
      <c r="F34" s="182"/>
      <c r="G34" s="182"/>
      <c r="H34" s="182"/>
      <c r="I34" s="182"/>
      <c r="J34" s="182"/>
      <c r="K34" s="182"/>
      <c r="L34" s="182"/>
      <c r="M34" s="182"/>
      <c r="N34" s="182"/>
      <c r="O34" s="182"/>
      <c r="P34" s="182"/>
      <c r="Q34" s="182"/>
      <c r="R34" s="182"/>
      <c r="S34" s="182"/>
      <c r="T34" s="182"/>
      <c r="U34" s="183"/>
    </row>
    <row r="35" spans="1:21" ht="22.2" customHeight="1" x14ac:dyDescent="0.45">
      <c r="A35" s="188"/>
      <c r="B35" s="181"/>
      <c r="C35" s="182"/>
      <c r="D35" s="182"/>
      <c r="E35" s="182"/>
      <c r="F35" s="182"/>
      <c r="G35" s="182"/>
      <c r="H35" s="182"/>
      <c r="I35" s="182"/>
      <c r="J35" s="182"/>
      <c r="K35" s="182"/>
      <c r="L35" s="182"/>
      <c r="M35" s="182"/>
      <c r="N35" s="182"/>
      <c r="O35" s="182"/>
      <c r="P35" s="182"/>
      <c r="Q35" s="182"/>
      <c r="R35" s="182"/>
      <c r="S35" s="182"/>
      <c r="T35" s="182"/>
      <c r="U35" s="183"/>
    </row>
    <row r="36" spans="1:21" ht="22.2" customHeight="1" x14ac:dyDescent="0.45">
      <c r="A36" s="188"/>
      <c r="B36" s="184"/>
      <c r="C36" s="185"/>
      <c r="D36" s="185"/>
      <c r="E36" s="185"/>
      <c r="F36" s="185"/>
      <c r="G36" s="185"/>
      <c r="H36" s="185"/>
      <c r="I36" s="185"/>
      <c r="J36" s="185"/>
      <c r="K36" s="185"/>
      <c r="L36" s="185"/>
      <c r="M36" s="185"/>
      <c r="N36" s="185"/>
      <c r="O36" s="185"/>
      <c r="P36" s="185"/>
      <c r="Q36" s="185"/>
      <c r="R36" s="185"/>
      <c r="S36" s="185"/>
      <c r="T36" s="185"/>
      <c r="U36" s="186"/>
    </row>
    <row r="37" spans="1:21" ht="22.2" customHeight="1" x14ac:dyDescent="0.45">
      <c r="A37" s="54" t="s">
        <v>26</v>
      </c>
      <c r="B37" s="5" t="s">
        <v>30</v>
      </c>
      <c r="C37" s="6"/>
      <c r="D37" s="6"/>
      <c r="E37" s="6"/>
      <c r="F37" s="6"/>
      <c r="G37" s="6"/>
      <c r="H37" s="6"/>
      <c r="I37" s="6"/>
      <c r="J37" s="6"/>
      <c r="K37" s="6"/>
      <c r="L37" s="6"/>
      <c r="M37" s="6"/>
      <c r="N37" s="6"/>
      <c r="O37" s="6"/>
      <c r="P37" s="6"/>
      <c r="Q37" s="6"/>
      <c r="R37" s="6"/>
      <c r="S37" s="6"/>
      <c r="T37" s="6"/>
      <c r="U37" s="7"/>
    </row>
    <row r="38" spans="1:21" ht="22.2" customHeight="1" x14ac:dyDescent="0.45">
      <c r="A38" s="216" t="s">
        <v>29</v>
      </c>
      <c r="B38" s="219" t="s">
        <v>39</v>
      </c>
      <c r="C38" s="219"/>
      <c r="D38" s="219"/>
      <c r="E38" s="219"/>
      <c r="F38" s="219"/>
      <c r="G38" s="219"/>
      <c r="H38" s="219"/>
      <c r="I38" s="219"/>
      <c r="J38" s="219"/>
      <c r="K38" s="219"/>
      <c r="L38" s="219"/>
      <c r="M38" s="219"/>
      <c r="N38" s="219"/>
      <c r="O38" s="219"/>
      <c r="P38" s="219"/>
      <c r="Q38" s="219"/>
      <c r="R38" s="219"/>
      <c r="S38" s="219"/>
      <c r="T38" s="219"/>
      <c r="U38" s="220"/>
    </row>
    <row r="39" spans="1:21" ht="22.2" customHeight="1" x14ac:dyDescent="0.45">
      <c r="A39" s="217"/>
      <c r="B39" s="222"/>
      <c r="C39" s="222"/>
      <c r="D39" s="222"/>
      <c r="E39" s="222"/>
      <c r="F39" s="222"/>
      <c r="G39" s="222"/>
      <c r="H39" s="222"/>
      <c r="I39" s="222"/>
      <c r="J39" s="222"/>
      <c r="K39" s="222"/>
      <c r="L39" s="222"/>
      <c r="M39" s="222"/>
      <c r="N39" s="222"/>
      <c r="O39" s="222"/>
      <c r="P39" s="222"/>
      <c r="Q39" s="222"/>
      <c r="R39" s="222"/>
      <c r="S39" s="222"/>
      <c r="T39" s="222"/>
      <c r="U39" s="223"/>
    </row>
    <row r="40" spans="1:21" ht="22.2" customHeight="1" x14ac:dyDescent="0.45">
      <c r="A40" s="217"/>
      <c r="B40" s="222"/>
      <c r="C40" s="222"/>
      <c r="D40" s="222"/>
      <c r="E40" s="222"/>
      <c r="F40" s="222"/>
      <c r="G40" s="222"/>
      <c r="H40" s="222"/>
      <c r="I40" s="222"/>
      <c r="J40" s="222"/>
      <c r="K40" s="222"/>
      <c r="L40" s="222"/>
      <c r="M40" s="222"/>
      <c r="N40" s="222"/>
      <c r="O40" s="222"/>
      <c r="P40" s="222"/>
      <c r="Q40" s="222"/>
      <c r="R40" s="222"/>
      <c r="S40" s="222"/>
      <c r="T40" s="222"/>
      <c r="U40" s="223"/>
    </row>
    <row r="41" spans="1:21" ht="22.2" customHeight="1" x14ac:dyDescent="0.45">
      <c r="A41" s="217"/>
      <c r="B41" s="222"/>
      <c r="C41" s="222"/>
      <c r="D41" s="222"/>
      <c r="E41" s="222"/>
      <c r="F41" s="222"/>
      <c r="G41" s="222"/>
      <c r="H41" s="222"/>
      <c r="I41" s="222"/>
      <c r="J41" s="222"/>
      <c r="K41" s="222"/>
      <c r="L41" s="222"/>
      <c r="M41" s="222"/>
      <c r="N41" s="222"/>
      <c r="O41" s="222"/>
      <c r="P41" s="222"/>
      <c r="Q41" s="222"/>
      <c r="R41" s="222"/>
      <c r="S41" s="222"/>
      <c r="T41" s="222"/>
      <c r="U41" s="223"/>
    </row>
    <row r="42" spans="1:21" ht="22.2" customHeight="1" x14ac:dyDescent="0.45">
      <c r="A42" s="217"/>
      <c r="B42" s="222"/>
      <c r="C42" s="222"/>
      <c r="D42" s="222"/>
      <c r="E42" s="222"/>
      <c r="F42" s="222"/>
      <c r="G42" s="222"/>
      <c r="H42" s="222"/>
      <c r="I42" s="222"/>
      <c r="J42" s="222"/>
      <c r="K42" s="222"/>
      <c r="L42" s="222"/>
      <c r="M42" s="222"/>
      <c r="N42" s="222"/>
      <c r="O42" s="222"/>
      <c r="P42" s="222"/>
      <c r="Q42" s="222"/>
      <c r="R42" s="222"/>
      <c r="S42" s="222"/>
      <c r="T42" s="222"/>
      <c r="U42" s="223"/>
    </row>
    <row r="43" spans="1:21" ht="22.2" customHeight="1" x14ac:dyDescent="0.45">
      <c r="A43" s="217"/>
      <c r="B43" s="222"/>
      <c r="C43" s="222"/>
      <c r="D43" s="222"/>
      <c r="E43" s="222"/>
      <c r="F43" s="222"/>
      <c r="G43" s="222"/>
      <c r="H43" s="222"/>
      <c r="I43" s="222"/>
      <c r="J43" s="222"/>
      <c r="K43" s="222"/>
      <c r="L43" s="222"/>
      <c r="M43" s="222"/>
      <c r="N43" s="222"/>
      <c r="O43" s="222"/>
      <c r="P43" s="222"/>
      <c r="Q43" s="222"/>
      <c r="R43" s="222"/>
      <c r="S43" s="222"/>
      <c r="T43" s="222"/>
      <c r="U43" s="223"/>
    </row>
    <row r="44" spans="1:21" ht="22.2" customHeight="1" x14ac:dyDescent="0.45">
      <c r="A44" s="217"/>
      <c r="B44" s="222"/>
      <c r="C44" s="222"/>
      <c r="D44" s="222"/>
      <c r="E44" s="222"/>
      <c r="F44" s="222"/>
      <c r="G44" s="222"/>
      <c r="H44" s="222"/>
      <c r="I44" s="222"/>
      <c r="J44" s="222"/>
      <c r="K44" s="222"/>
      <c r="L44" s="222"/>
      <c r="M44" s="222"/>
      <c r="N44" s="222"/>
      <c r="O44" s="222"/>
      <c r="P44" s="222"/>
      <c r="Q44" s="222"/>
      <c r="R44" s="222"/>
      <c r="S44" s="222"/>
      <c r="T44" s="222"/>
      <c r="U44" s="223"/>
    </row>
    <row r="45" spans="1:21" ht="22.2" customHeight="1" x14ac:dyDescent="0.45">
      <c r="A45" s="217"/>
      <c r="B45" s="222"/>
      <c r="C45" s="222"/>
      <c r="D45" s="222"/>
      <c r="E45" s="222"/>
      <c r="F45" s="222"/>
      <c r="G45" s="222"/>
      <c r="H45" s="222"/>
      <c r="I45" s="222"/>
      <c r="J45" s="222"/>
      <c r="K45" s="222"/>
      <c r="L45" s="222"/>
      <c r="M45" s="222"/>
      <c r="N45" s="222"/>
      <c r="O45" s="222"/>
      <c r="P45" s="222"/>
      <c r="Q45" s="222"/>
      <c r="R45" s="222"/>
      <c r="S45" s="222"/>
      <c r="T45" s="222"/>
      <c r="U45" s="223"/>
    </row>
    <row r="46" spans="1:21" ht="22.2" customHeight="1" x14ac:dyDescent="0.45">
      <c r="A46" s="187"/>
      <c r="B46" s="225"/>
      <c r="C46" s="225"/>
      <c r="D46" s="225"/>
      <c r="E46" s="225"/>
      <c r="F46" s="225"/>
      <c r="G46" s="225"/>
      <c r="H46" s="225"/>
      <c r="I46" s="225"/>
      <c r="J46" s="225"/>
      <c r="K46" s="225"/>
      <c r="L46" s="225"/>
      <c r="M46" s="225"/>
      <c r="N46" s="225"/>
      <c r="O46" s="225"/>
      <c r="P46" s="225"/>
      <c r="Q46" s="225"/>
      <c r="R46" s="225"/>
      <c r="S46" s="225"/>
      <c r="T46" s="225"/>
      <c r="U46" s="226"/>
    </row>
    <row r="47" spans="1:21" ht="18" customHeight="1" x14ac:dyDescent="0.45">
      <c r="A47" s="216" t="s">
        <v>38</v>
      </c>
      <c r="B47" s="227" t="s">
        <v>54</v>
      </c>
      <c r="C47" s="228"/>
      <c r="D47" s="228"/>
      <c r="E47" s="228"/>
      <c r="F47" s="228"/>
      <c r="G47" s="228"/>
      <c r="H47" s="228"/>
      <c r="I47" s="228"/>
      <c r="J47" s="228"/>
      <c r="K47" s="228"/>
      <c r="L47" s="228"/>
      <c r="M47" s="228"/>
      <c r="N47" s="228"/>
      <c r="O47" s="228"/>
      <c r="P47" s="228"/>
      <c r="Q47" s="228"/>
      <c r="R47" s="228"/>
      <c r="S47" s="228"/>
      <c r="T47" s="228"/>
      <c r="U47" s="228"/>
    </row>
    <row r="48" spans="1:21" ht="18" customHeight="1" x14ac:dyDescent="0.45">
      <c r="A48" s="217"/>
      <c r="B48" s="227"/>
      <c r="C48" s="228"/>
      <c r="D48" s="228"/>
      <c r="E48" s="228"/>
      <c r="F48" s="228"/>
      <c r="G48" s="228"/>
      <c r="H48" s="228"/>
      <c r="I48" s="228"/>
      <c r="J48" s="228"/>
      <c r="K48" s="228"/>
      <c r="L48" s="228"/>
      <c r="M48" s="228"/>
      <c r="N48" s="228"/>
      <c r="O48" s="228"/>
      <c r="P48" s="228"/>
      <c r="Q48" s="228"/>
      <c r="R48" s="228"/>
      <c r="S48" s="228"/>
      <c r="T48" s="228"/>
      <c r="U48" s="228"/>
    </row>
    <row r="49" spans="1:21" ht="18" customHeight="1" x14ac:dyDescent="0.45">
      <c r="A49" s="217"/>
      <c r="B49" s="227"/>
      <c r="C49" s="228"/>
      <c r="D49" s="228"/>
      <c r="E49" s="228"/>
      <c r="F49" s="228"/>
      <c r="G49" s="228"/>
      <c r="H49" s="228"/>
      <c r="I49" s="228"/>
      <c r="J49" s="228"/>
      <c r="K49" s="228"/>
      <c r="L49" s="228"/>
      <c r="M49" s="228"/>
      <c r="N49" s="228"/>
      <c r="O49" s="228"/>
      <c r="P49" s="228"/>
      <c r="Q49" s="228"/>
      <c r="R49" s="228"/>
      <c r="S49" s="228"/>
      <c r="T49" s="228"/>
      <c r="U49" s="228"/>
    </row>
    <row r="50" spans="1:21" ht="18" customHeight="1" x14ac:dyDescent="0.45">
      <c r="A50" s="217"/>
      <c r="B50" s="227"/>
      <c r="C50" s="228"/>
      <c r="D50" s="228"/>
      <c r="E50" s="228"/>
      <c r="F50" s="228"/>
      <c r="G50" s="228"/>
      <c r="H50" s="228"/>
      <c r="I50" s="228"/>
      <c r="J50" s="228"/>
      <c r="K50" s="228"/>
      <c r="L50" s="228"/>
      <c r="M50" s="228"/>
      <c r="N50" s="228"/>
      <c r="O50" s="228"/>
      <c r="P50" s="228"/>
      <c r="Q50" s="228"/>
      <c r="R50" s="228"/>
      <c r="S50" s="228"/>
      <c r="T50" s="228"/>
      <c r="U50" s="228"/>
    </row>
    <row r="51" spans="1:21" ht="18" customHeight="1" x14ac:dyDescent="0.45">
      <c r="A51" s="217"/>
      <c r="B51" s="227"/>
      <c r="C51" s="228"/>
      <c r="D51" s="228"/>
      <c r="E51" s="228"/>
      <c r="F51" s="228"/>
      <c r="G51" s="228"/>
      <c r="H51" s="228"/>
      <c r="I51" s="228"/>
      <c r="J51" s="228"/>
      <c r="K51" s="228"/>
      <c r="L51" s="228"/>
      <c r="M51" s="228"/>
      <c r="N51" s="228"/>
      <c r="O51" s="228"/>
      <c r="P51" s="228"/>
      <c r="Q51" s="228"/>
      <c r="R51" s="228"/>
      <c r="S51" s="228"/>
      <c r="T51" s="228"/>
      <c r="U51" s="228"/>
    </row>
    <row r="52" spans="1:21" x14ac:dyDescent="0.45">
      <c r="A52" s="217"/>
      <c r="B52" s="227"/>
      <c r="C52" s="228"/>
      <c r="D52" s="228"/>
      <c r="E52" s="228"/>
      <c r="F52" s="228"/>
      <c r="G52" s="228"/>
      <c r="H52" s="228"/>
      <c r="I52" s="228"/>
      <c r="J52" s="228"/>
      <c r="K52" s="228"/>
      <c r="L52" s="228"/>
      <c r="M52" s="228"/>
      <c r="N52" s="228"/>
      <c r="O52" s="228"/>
      <c r="P52" s="228"/>
      <c r="Q52" s="228"/>
      <c r="R52" s="228"/>
      <c r="S52" s="228"/>
      <c r="T52" s="228"/>
      <c r="U52" s="228"/>
    </row>
    <row r="53" spans="1:21" ht="21" customHeight="1" x14ac:dyDescent="0.45">
      <c r="A53" s="217"/>
      <c r="B53" s="219" t="s">
        <v>53</v>
      </c>
      <c r="C53" s="219"/>
      <c r="D53" s="219"/>
      <c r="E53" s="219"/>
      <c r="F53" s="219"/>
      <c r="G53" s="219"/>
      <c r="H53" s="219"/>
      <c r="I53" s="219"/>
      <c r="J53" s="219"/>
      <c r="K53" s="219"/>
      <c r="L53" s="219"/>
      <c r="M53" s="219"/>
      <c r="N53" s="219"/>
      <c r="O53" s="219"/>
      <c r="P53" s="219"/>
      <c r="Q53" s="219"/>
      <c r="R53" s="219"/>
      <c r="S53" s="219"/>
      <c r="T53" s="219"/>
      <c r="U53" s="220"/>
    </row>
    <row r="54" spans="1:21" ht="21" customHeight="1" x14ac:dyDescent="0.45">
      <c r="A54" s="217"/>
      <c r="B54" s="222"/>
      <c r="C54" s="222"/>
      <c r="D54" s="222"/>
      <c r="E54" s="222"/>
      <c r="F54" s="222"/>
      <c r="G54" s="222"/>
      <c r="H54" s="222"/>
      <c r="I54" s="222"/>
      <c r="J54" s="222"/>
      <c r="K54" s="222"/>
      <c r="L54" s="222"/>
      <c r="M54" s="222"/>
      <c r="N54" s="222"/>
      <c r="O54" s="222"/>
      <c r="P54" s="222"/>
      <c r="Q54" s="222"/>
      <c r="R54" s="222"/>
      <c r="S54" s="222"/>
      <c r="T54" s="222"/>
      <c r="U54" s="223"/>
    </row>
    <row r="55" spans="1:21" ht="21" customHeight="1" x14ac:dyDescent="0.45">
      <c r="A55" s="217"/>
      <c r="B55" s="222"/>
      <c r="C55" s="222"/>
      <c r="D55" s="222"/>
      <c r="E55" s="222"/>
      <c r="F55" s="222"/>
      <c r="G55" s="222"/>
      <c r="H55" s="222"/>
      <c r="I55" s="222"/>
      <c r="J55" s="222"/>
      <c r="K55" s="222"/>
      <c r="L55" s="222"/>
      <c r="M55" s="222"/>
      <c r="N55" s="222"/>
      <c r="O55" s="222"/>
      <c r="P55" s="222"/>
      <c r="Q55" s="222"/>
      <c r="R55" s="222"/>
      <c r="S55" s="222"/>
      <c r="T55" s="222"/>
      <c r="U55" s="223"/>
    </row>
    <row r="56" spans="1:21" ht="21" customHeight="1" x14ac:dyDescent="0.45">
      <c r="A56" s="217"/>
      <c r="B56" s="222"/>
      <c r="C56" s="222"/>
      <c r="D56" s="222"/>
      <c r="E56" s="222"/>
      <c r="F56" s="222"/>
      <c r="G56" s="222"/>
      <c r="H56" s="222"/>
      <c r="I56" s="222"/>
      <c r="J56" s="222"/>
      <c r="K56" s="222"/>
      <c r="L56" s="222"/>
      <c r="M56" s="222"/>
      <c r="N56" s="222"/>
      <c r="O56" s="222"/>
      <c r="P56" s="222"/>
      <c r="Q56" s="222"/>
      <c r="R56" s="222"/>
      <c r="S56" s="222"/>
      <c r="T56" s="222"/>
      <c r="U56" s="223"/>
    </row>
    <row r="57" spans="1:21" x14ac:dyDescent="0.45">
      <c r="A57" s="187"/>
      <c r="B57" s="225"/>
      <c r="C57" s="225"/>
      <c r="D57" s="225"/>
      <c r="E57" s="225"/>
      <c r="F57" s="225"/>
      <c r="G57" s="225"/>
      <c r="H57" s="225"/>
      <c r="I57" s="225"/>
      <c r="J57" s="225"/>
      <c r="K57" s="225"/>
      <c r="L57" s="225"/>
      <c r="M57" s="225"/>
      <c r="N57" s="225"/>
      <c r="O57" s="225"/>
      <c r="P57" s="225"/>
      <c r="Q57" s="225"/>
      <c r="R57" s="225"/>
      <c r="S57" s="225"/>
      <c r="T57" s="225"/>
      <c r="U57" s="226"/>
    </row>
  </sheetData>
  <mergeCells count="51">
    <mergeCell ref="A1:J2"/>
    <mergeCell ref="A3:C3"/>
    <mergeCell ref="A4:C4"/>
    <mergeCell ref="A5:C5"/>
    <mergeCell ref="A6:B7"/>
    <mergeCell ref="D3:N3"/>
    <mergeCell ref="D4:N4"/>
    <mergeCell ref="E6:N6"/>
    <mergeCell ref="E21:N21"/>
    <mergeCell ref="A8:C8"/>
    <mergeCell ref="O8:O10"/>
    <mergeCell ref="A9:C9"/>
    <mergeCell ref="A10:C10"/>
    <mergeCell ref="A11:C11"/>
    <mergeCell ref="E11:N11"/>
    <mergeCell ref="B53:U57"/>
    <mergeCell ref="A47:A57"/>
    <mergeCell ref="A12:C12"/>
    <mergeCell ref="A13:C13"/>
    <mergeCell ref="A14:C14"/>
    <mergeCell ref="O14:U14"/>
    <mergeCell ref="A15:C15"/>
    <mergeCell ref="D15:E15"/>
    <mergeCell ref="P15:U22"/>
    <mergeCell ref="B16:C16"/>
    <mergeCell ref="D16:F16"/>
    <mergeCell ref="A17:B18"/>
    <mergeCell ref="A19:B20"/>
    <mergeCell ref="A21:B22"/>
    <mergeCell ref="E17:N17"/>
    <mergeCell ref="E19:N19"/>
    <mergeCell ref="A30:A36"/>
    <mergeCell ref="B34:U36"/>
    <mergeCell ref="A38:A46"/>
    <mergeCell ref="B38:U46"/>
    <mergeCell ref="B47:U52"/>
    <mergeCell ref="A23:C23"/>
    <mergeCell ref="B26:U26"/>
    <mergeCell ref="A27:A28"/>
    <mergeCell ref="B27:U28"/>
    <mergeCell ref="D24:E24"/>
    <mergeCell ref="E25:F25"/>
    <mergeCell ref="F24:G24"/>
    <mergeCell ref="G25:H25"/>
    <mergeCell ref="H24:I24"/>
    <mergeCell ref="I25:J25"/>
    <mergeCell ref="J24:K24"/>
    <mergeCell ref="K25:L25"/>
    <mergeCell ref="L24:M24"/>
    <mergeCell ref="M25:N25"/>
    <mergeCell ref="A24:C25"/>
  </mergeCells>
  <phoneticPr fontId="1"/>
  <dataValidations count="1">
    <dataValidation type="list" allowBlank="1" showInputMessage="1" showErrorMessage="1" sqref="L10" xr:uid="{FC823398-5459-48BD-A017-0EE0FA59DEE0}">
      <formula1>"1.025,1.028"</formula1>
    </dataValidation>
  </dataValidations>
  <pageMargins left="0.7" right="0.7" top="0.75" bottom="0.75" header="0.3" footer="0.3"/>
  <pageSetup paperSize="9" scale="44" fitToHeight="0"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令和6年度まで</vt:lpstr>
      <vt:lpstr>令和7年度</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石川利人</dc:creator>
  <cp:lastModifiedBy>利人 石川</cp:lastModifiedBy>
  <cp:lastPrinted>2024-01-24T14:01:49Z</cp:lastPrinted>
  <dcterms:created xsi:type="dcterms:W3CDTF">2021-10-07T06:10:05Z</dcterms:created>
  <dcterms:modified xsi:type="dcterms:W3CDTF">2025-01-24T07:25:49Z</dcterms:modified>
</cp:coreProperties>
</file>