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就業促進手当について\"/>
    </mc:Choice>
  </mc:AlternateContent>
  <xr:revisionPtr revIDLastSave="0" documentId="13_ncr:1_{86104B46-C8C0-4310-932A-B4B4E24F2838}" xr6:coauthVersionLast="47" xr6:coauthVersionMax="47" xr10:uidLastSave="{00000000-0000-0000-0000-000000000000}"/>
  <bookViews>
    <workbookView xWindow="-120" yWindow="-120" windowWidth="29040" windowHeight="15720" activeTab="1" xr2:uid="{5E3F9FE1-B042-4CCE-B92E-005D34D405A7}"/>
  </bookViews>
  <sheets>
    <sheet name="就業促進手当一覧表" sheetId="1" r:id="rId1"/>
    <sheet name="再就職手当及び就業促進定着手当の算出表" sheetId="2" r:id="rId2"/>
  </sheets>
  <definedNames>
    <definedName name="_xlnm.Print_Area" localSheetId="1">再就職手当及び就業促進定着手当の算出表!$A$1:$AC$33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 i="2" l="1"/>
  <c r="N17" i="2"/>
  <c r="N16" i="2"/>
  <c r="N15" i="2"/>
  <c r="N14" i="2"/>
  <c r="F15" i="2"/>
  <c r="F17" i="2"/>
  <c r="F16" i="2"/>
  <c r="F14" i="2"/>
  <c r="C17" i="2"/>
  <c r="C16" i="2"/>
  <c r="C15" i="2"/>
  <c r="C14" i="2"/>
  <c r="S17" i="2" l="1"/>
  <c r="S16" i="2"/>
  <c r="S15" i="2"/>
  <c r="I16" i="2" l="1"/>
  <c r="J17" i="2"/>
  <c r="J16" i="2"/>
  <c r="J14" i="2"/>
  <c r="J15" i="2"/>
  <c r="U16" i="2" l="1"/>
  <c r="K16" i="2"/>
  <c r="W12" i="2"/>
  <c r="Y13" i="2" s="1"/>
  <c r="I15" i="2"/>
  <c r="I17" i="2"/>
  <c r="I14" i="2"/>
  <c r="U15" i="2" l="1"/>
  <c r="K15" i="2"/>
  <c r="K14" i="2"/>
  <c r="U14" i="2"/>
  <c r="K17" i="2"/>
  <c r="U17" i="2"/>
  <c r="X13" i="2"/>
  <c r="A14" i="2" l="1"/>
  <c r="Z13" i="2" l="1"/>
  <c r="S14" i="2"/>
</calcChain>
</file>

<file path=xl/sharedStrings.xml><?xml version="1.0" encoding="utf-8"?>
<sst xmlns="http://schemas.openxmlformats.org/spreadsheetml/2006/main" count="105" uniqueCount="98">
  <si>
    <t>再就職手当</t>
    <rPh sb="0" eb="3">
      <t>サイシュウショク</t>
    </rPh>
    <rPh sb="3" eb="5">
      <t>テアテ</t>
    </rPh>
    <phoneticPr fontId="1"/>
  </si>
  <si>
    <t>就業促進定着手当</t>
    <rPh sb="0" eb="4">
      <t>シュウギョウソクシン</t>
    </rPh>
    <rPh sb="4" eb="6">
      <t>テイチャク</t>
    </rPh>
    <rPh sb="6" eb="8">
      <t>テアテ</t>
    </rPh>
    <phoneticPr fontId="1"/>
  </si>
  <si>
    <t>常用就職支度手当</t>
    <rPh sb="0" eb="2">
      <t>ジョウヨウ</t>
    </rPh>
    <rPh sb="2" eb="4">
      <t>シュウショク</t>
    </rPh>
    <rPh sb="4" eb="8">
      <t>シタクテアテ</t>
    </rPh>
    <phoneticPr fontId="1"/>
  </si>
  <si>
    <t>支給
対象者</t>
    <rPh sb="0" eb="2">
      <t>シキュウ</t>
    </rPh>
    <rPh sb="3" eb="6">
      <t>タイショウシャ</t>
    </rPh>
    <phoneticPr fontId="1"/>
  </si>
  <si>
    <r>
      <t>再就職手当は、</t>
    </r>
    <r>
      <rPr>
        <b/>
        <u/>
        <sz val="11"/>
        <color theme="1"/>
        <rFont val="游ゴシック"/>
        <family val="3"/>
        <charset val="128"/>
        <scheme val="minor"/>
      </rPr>
      <t>基本手当の受給資格者</t>
    </r>
    <r>
      <rPr>
        <b/>
        <sz val="11"/>
        <color theme="1"/>
        <rFont val="游ゴシック"/>
        <family val="3"/>
        <charset val="128"/>
        <scheme val="minor"/>
      </rPr>
      <t>が安定した職業(常用型で1年超)に就いた場合(雇用保険の被保険者となる場合や、事業主となって、雇用保険の被保険者を雇用する場合など)に</t>
    </r>
    <r>
      <rPr>
        <b/>
        <u/>
        <sz val="11"/>
        <color theme="1"/>
        <rFont val="游ゴシック"/>
        <family val="3"/>
        <charset val="128"/>
        <scheme val="minor"/>
      </rPr>
      <t>基本手当の支給残日数(就職日の前日までの失業の認定を受けた後の残りの日数)が所定給付日数の3分の1以上</t>
    </r>
    <r>
      <rPr>
        <b/>
        <sz val="11"/>
        <color theme="1"/>
        <rFont val="游ゴシック"/>
        <family val="3"/>
        <charset val="128"/>
        <scheme val="minor"/>
      </rPr>
      <t>あり、</t>
    </r>
    <r>
      <rPr>
        <b/>
        <u/>
        <sz val="11"/>
        <color theme="1"/>
        <rFont val="游ゴシック"/>
        <family val="3"/>
        <charset val="128"/>
        <scheme val="minor"/>
      </rPr>
      <t>下記の要件に該当</t>
    </r>
    <r>
      <rPr>
        <b/>
        <sz val="11"/>
        <color theme="1"/>
        <rFont val="游ゴシック"/>
        <family val="3"/>
        <charset val="128"/>
        <scheme val="minor"/>
      </rPr>
      <t>する場合に支給されます。</t>
    </r>
    <rPh sb="16" eb="17">
      <t>シャ</t>
    </rPh>
    <rPh sb="25" eb="27">
      <t>ジョウヨウ</t>
    </rPh>
    <rPh sb="27" eb="28">
      <t>ガタ</t>
    </rPh>
    <rPh sb="30" eb="31">
      <t>ネン</t>
    </rPh>
    <rPh sb="31" eb="32">
      <t>チョウ</t>
    </rPh>
    <rPh sb="138" eb="140">
      <t>カキ</t>
    </rPh>
    <phoneticPr fontId="1"/>
  </si>
  <si>
    <t>支給要件</t>
    <rPh sb="0" eb="2">
      <t>シキュウ</t>
    </rPh>
    <rPh sb="2" eb="4">
      <t>ヨウケン</t>
    </rPh>
    <phoneticPr fontId="1"/>
  </si>
  <si>
    <t>・離職前の事業主(関連会社等の事業主を含む)に再び雇用されたものでないこと</t>
    <rPh sb="1" eb="4">
      <t>リショクマエ</t>
    </rPh>
    <rPh sb="5" eb="8">
      <t>ジギョウヌシ</t>
    </rPh>
    <rPh sb="9" eb="13">
      <t>カンレンカイシャ</t>
    </rPh>
    <rPh sb="13" eb="14">
      <t>トウ</t>
    </rPh>
    <rPh sb="15" eb="18">
      <t>ジギョウヌシ</t>
    </rPh>
    <rPh sb="19" eb="20">
      <t>フク</t>
    </rPh>
    <rPh sb="23" eb="24">
      <t>フタタ</t>
    </rPh>
    <rPh sb="25" eb="27">
      <t>コヨウ</t>
    </rPh>
    <phoneticPr fontId="1"/>
  </si>
  <si>
    <t>・待期期間経過後に職業に就き、又は事業を開始したこと</t>
    <rPh sb="1" eb="5">
      <t>タイキキカン</t>
    </rPh>
    <rPh sb="5" eb="7">
      <t>ケイカ</t>
    </rPh>
    <rPh sb="7" eb="8">
      <t>ゴ</t>
    </rPh>
    <rPh sb="9" eb="11">
      <t>ショクギョウ</t>
    </rPh>
    <rPh sb="12" eb="13">
      <t>ツ</t>
    </rPh>
    <rPh sb="15" eb="16">
      <t>マタ</t>
    </rPh>
    <rPh sb="17" eb="19">
      <t>ジギョウ</t>
    </rPh>
    <rPh sb="20" eb="22">
      <t>カイシ</t>
    </rPh>
    <phoneticPr fontId="1"/>
  </si>
  <si>
    <t>・離職理由による制限を受けた場合では、待期期間満了後の1か月の期間内においては、職安又は職業紹介事業者等の紹介により職業に就いたこと</t>
    <rPh sb="1" eb="5">
      <t>リショクリユウ</t>
    </rPh>
    <rPh sb="8" eb="10">
      <t>セイゲン</t>
    </rPh>
    <rPh sb="11" eb="12">
      <t>ウ</t>
    </rPh>
    <rPh sb="14" eb="16">
      <t>バアイ</t>
    </rPh>
    <rPh sb="19" eb="23">
      <t>タイキキカン</t>
    </rPh>
    <rPh sb="23" eb="25">
      <t>マンリョウ</t>
    </rPh>
    <rPh sb="25" eb="26">
      <t>ゴ</t>
    </rPh>
    <rPh sb="29" eb="30">
      <t>ゲツ</t>
    </rPh>
    <rPh sb="31" eb="34">
      <t>キカンナイ</t>
    </rPh>
    <rPh sb="40" eb="42">
      <t>ショクアン</t>
    </rPh>
    <rPh sb="42" eb="43">
      <t>マタ</t>
    </rPh>
    <rPh sb="44" eb="46">
      <t>ショクギョウ</t>
    </rPh>
    <rPh sb="46" eb="50">
      <t>ショウカイジギョウ</t>
    </rPh>
    <rPh sb="50" eb="51">
      <t>シャ</t>
    </rPh>
    <rPh sb="51" eb="52">
      <t>トウ</t>
    </rPh>
    <rPh sb="53" eb="55">
      <t>ショウカイ</t>
    </rPh>
    <rPh sb="58" eb="60">
      <t>ショクギョウ</t>
    </rPh>
    <rPh sb="61" eb="62">
      <t>ツ</t>
    </rPh>
    <phoneticPr fontId="1"/>
  </si>
  <si>
    <t>・雇い入れすることを求職の申込みをした日前に約束した事業主に雇用されたものでないこと</t>
    <rPh sb="1" eb="4">
      <t>ヤトイイ</t>
    </rPh>
    <rPh sb="10" eb="12">
      <t>キュウショク</t>
    </rPh>
    <rPh sb="13" eb="15">
      <t>モウシコミ</t>
    </rPh>
    <rPh sb="19" eb="20">
      <t>ヒ</t>
    </rPh>
    <rPh sb="20" eb="21">
      <t>ゼン</t>
    </rPh>
    <rPh sb="22" eb="24">
      <t>ヤクソク</t>
    </rPh>
    <rPh sb="26" eb="29">
      <t>ジギョウヌシ</t>
    </rPh>
    <rPh sb="30" eb="32">
      <t>コヨウ</t>
    </rPh>
    <phoneticPr fontId="1"/>
  </si>
  <si>
    <t>・安定した職業に就いた日前3年以内の就職について「再就職手当」又は「常用就職支度手当」の支給を受けたことがないこと</t>
    <rPh sb="1" eb="3">
      <t>アンテイ</t>
    </rPh>
    <rPh sb="5" eb="7">
      <t>ショクギョウ</t>
    </rPh>
    <rPh sb="8" eb="9">
      <t>ツ</t>
    </rPh>
    <rPh sb="11" eb="12">
      <t>ヒ</t>
    </rPh>
    <rPh sb="12" eb="13">
      <t>ゼン</t>
    </rPh>
    <rPh sb="14" eb="15">
      <t>ネン</t>
    </rPh>
    <rPh sb="15" eb="17">
      <t>イナイ</t>
    </rPh>
    <rPh sb="18" eb="20">
      <t>シュウショク</t>
    </rPh>
    <rPh sb="25" eb="30">
      <t>サイシュウショクテアテ</t>
    </rPh>
    <rPh sb="31" eb="32">
      <t>マタ</t>
    </rPh>
    <rPh sb="34" eb="36">
      <t>ジョウヨウ</t>
    </rPh>
    <rPh sb="36" eb="38">
      <t>シュウショク</t>
    </rPh>
    <rPh sb="38" eb="40">
      <t>シタク</t>
    </rPh>
    <rPh sb="40" eb="42">
      <t>テアテ</t>
    </rPh>
    <rPh sb="44" eb="46">
      <t>シキュウ</t>
    </rPh>
    <rPh sb="47" eb="48">
      <t>ウ</t>
    </rPh>
    <phoneticPr fontId="1"/>
  </si>
  <si>
    <t>・「再就職手当」を支給することが当該受給資格者の職業の安定に資すると認められるものであること</t>
    <rPh sb="2" eb="7">
      <t>サイシュウショクテアテ</t>
    </rPh>
    <rPh sb="9" eb="11">
      <t>シキュウ</t>
    </rPh>
    <rPh sb="16" eb="18">
      <t>トウガイ</t>
    </rPh>
    <rPh sb="18" eb="22">
      <t>ジュキュウシカク</t>
    </rPh>
    <rPh sb="22" eb="23">
      <t>シャ</t>
    </rPh>
    <rPh sb="24" eb="26">
      <t>ショクギョウ</t>
    </rPh>
    <rPh sb="27" eb="29">
      <t>アンテイ</t>
    </rPh>
    <rPh sb="30" eb="31">
      <t>シ</t>
    </rPh>
    <rPh sb="34" eb="35">
      <t>ミト</t>
    </rPh>
    <phoneticPr fontId="1"/>
  </si>
  <si>
    <t>支給申請手続</t>
    <rPh sb="0" eb="2">
      <t>シキュウ</t>
    </rPh>
    <rPh sb="2" eb="4">
      <t>シンセイ</t>
    </rPh>
    <rPh sb="4" eb="6">
      <t>テツヅキ</t>
    </rPh>
    <phoneticPr fontId="1"/>
  </si>
  <si>
    <t>安定した職業に就いた日の翌日から起算した1か月以内</t>
    <rPh sb="0" eb="2">
      <t>アンテイ</t>
    </rPh>
    <rPh sb="4" eb="6">
      <t>ショクギョウ</t>
    </rPh>
    <rPh sb="7" eb="8">
      <t>ツ</t>
    </rPh>
    <rPh sb="10" eb="11">
      <t>ヒ</t>
    </rPh>
    <rPh sb="12" eb="14">
      <t>ヨクジツ</t>
    </rPh>
    <rPh sb="16" eb="18">
      <t>キサン</t>
    </rPh>
    <rPh sb="22" eb="23">
      <t>ゲツ</t>
    </rPh>
    <rPh sb="23" eb="25">
      <t>イナイ</t>
    </rPh>
    <phoneticPr fontId="1"/>
  </si>
  <si>
    <t>申請書類</t>
    <rPh sb="0" eb="2">
      <t>シンセイ</t>
    </rPh>
    <rPh sb="2" eb="4">
      <t>ショルイ</t>
    </rPh>
    <phoneticPr fontId="1"/>
  </si>
  <si>
    <t>同一の事業主の適用事業に引き続き雇用され、その職業に就いた日から起算して6か月目に当たる日の翌日から起算した2か月以内</t>
    <rPh sb="23" eb="25">
      <t>ショクギョウ</t>
    </rPh>
    <rPh sb="26" eb="27">
      <t>ツ</t>
    </rPh>
    <rPh sb="29" eb="30">
      <t>ヒ</t>
    </rPh>
    <rPh sb="32" eb="34">
      <t>キサン</t>
    </rPh>
    <rPh sb="38" eb="39">
      <t>ゲツ</t>
    </rPh>
    <rPh sb="39" eb="40">
      <t>メ</t>
    </rPh>
    <rPh sb="41" eb="42">
      <t>ア</t>
    </rPh>
    <rPh sb="44" eb="45">
      <t>ヒ</t>
    </rPh>
    <rPh sb="46" eb="48">
      <t>ヨクジツ</t>
    </rPh>
    <rPh sb="50" eb="52">
      <t>キサン</t>
    </rPh>
    <rPh sb="56" eb="57">
      <t>ゲツ</t>
    </rPh>
    <rPh sb="57" eb="59">
      <t>イナイ</t>
    </rPh>
    <phoneticPr fontId="1"/>
  </si>
  <si>
    <t>離職日</t>
    <rPh sb="0" eb="2">
      <t>リショク</t>
    </rPh>
    <rPh sb="2" eb="3">
      <t>ヒ</t>
    </rPh>
    <phoneticPr fontId="1"/>
  </si>
  <si>
    <t>↓</t>
    <phoneticPr fontId="1"/>
  </si>
  <si>
    <t>待期
満了日</t>
    <rPh sb="0" eb="2">
      <t>タイキ</t>
    </rPh>
    <rPh sb="3" eb="5">
      <t>マンリョウ</t>
    </rPh>
    <rPh sb="5" eb="6">
      <t>ビ</t>
    </rPh>
    <phoneticPr fontId="1"/>
  </si>
  <si>
    <t>↑</t>
    <phoneticPr fontId="1"/>
  </si>
  <si>
    <t>30歳未満</t>
    <rPh sb="2" eb="3">
      <t>サイ</t>
    </rPh>
    <rPh sb="3" eb="5">
      <t>ミマン</t>
    </rPh>
    <phoneticPr fontId="1"/>
  </si>
  <si>
    <t>30歳以上45歳未満</t>
    <rPh sb="2" eb="3">
      <t>サイ</t>
    </rPh>
    <rPh sb="3" eb="5">
      <t>イジョウ</t>
    </rPh>
    <phoneticPr fontId="1"/>
  </si>
  <si>
    <t>45歳以上60歳未満</t>
    <rPh sb="2" eb="3">
      <t>サイ</t>
    </rPh>
    <rPh sb="3" eb="5">
      <t>イジョウ</t>
    </rPh>
    <phoneticPr fontId="1"/>
  </si>
  <si>
    <t>60歳以上65歳未満</t>
    <rPh sb="2" eb="3">
      <t>サイ</t>
    </rPh>
    <rPh sb="3" eb="5">
      <t>イジョウ</t>
    </rPh>
    <phoneticPr fontId="1"/>
  </si>
  <si>
    <t>生年月日</t>
    <rPh sb="0" eb="4">
      <t>セイネンガッピ</t>
    </rPh>
    <phoneticPr fontId="1"/>
  </si>
  <si>
    <t>給付率</t>
    <rPh sb="0" eb="3">
      <t>キュウフリツ</t>
    </rPh>
    <phoneticPr fontId="1"/>
  </si>
  <si>
    <t>支給残日数率</t>
    <rPh sb="0" eb="3">
      <t>シキュウザン</t>
    </rPh>
    <rPh sb="3" eb="5">
      <t>ニッスウ</t>
    </rPh>
    <rPh sb="5" eb="6">
      <t>リツ</t>
    </rPh>
    <phoneticPr fontId="1"/>
  </si>
  <si>
    <t>支給残日数1/3未満</t>
    <rPh sb="0" eb="5">
      <t>シキュウザンニッスウ</t>
    </rPh>
    <rPh sb="8" eb="10">
      <t>ミマン</t>
    </rPh>
    <phoneticPr fontId="1"/>
  </si>
  <si>
    <t>支給残日数1/3以上2/3未満</t>
    <rPh sb="0" eb="5">
      <t>シキュウザンニッスウ</t>
    </rPh>
    <rPh sb="8" eb="10">
      <t>イジョウ</t>
    </rPh>
    <rPh sb="13" eb="15">
      <t>ミマン</t>
    </rPh>
    <phoneticPr fontId="1"/>
  </si>
  <si>
    <t>支給残日数２/３以上</t>
    <rPh sb="0" eb="5">
      <t>シキュウザンニッスウ</t>
    </rPh>
    <rPh sb="8" eb="10">
      <t>イジョウ</t>
    </rPh>
    <phoneticPr fontId="1"/>
  </si>
  <si>
    <t>離職時年齢(層)</t>
    <rPh sb="0" eb="3">
      <t>リショクジ</t>
    </rPh>
    <rPh sb="3" eb="5">
      <t>ネンレイ</t>
    </rPh>
    <rPh sb="6" eb="7">
      <t>ソウ</t>
    </rPh>
    <phoneticPr fontId="1"/>
  </si>
  <si>
    <r>
      <t>基本手当の支給残日数</t>
    </r>
    <r>
      <rPr>
        <b/>
        <sz val="11"/>
        <color theme="1"/>
        <rFont val="Segoe UI Symbol"/>
        <family val="3"/>
      </rPr>
      <t>➨</t>
    </r>
    <phoneticPr fontId="1"/>
  </si>
  <si>
    <t>再就職日
(給付制限期間経過後に再就職した場合)</t>
    <rPh sb="0" eb="1">
      <t>サイ</t>
    </rPh>
    <rPh sb="6" eb="10">
      <t>キュウフセイゲン</t>
    </rPh>
    <rPh sb="10" eb="12">
      <t>キカン</t>
    </rPh>
    <rPh sb="12" eb="14">
      <t>ケイカ</t>
    </rPh>
    <rPh sb="14" eb="15">
      <t>ゴ</t>
    </rPh>
    <rPh sb="16" eb="17">
      <t>サイ</t>
    </rPh>
    <rPh sb="17" eb="19">
      <t>シュウショク</t>
    </rPh>
    <rPh sb="21" eb="23">
      <t>バアイ</t>
    </rPh>
    <phoneticPr fontId="1"/>
  </si>
  <si>
    <t>給付制限期間(原則2か月間)</t>
    <rPh sb="0" eb="2">
      <t>キュウフ</t>
    </rPh>
    <rPh sb="2" eb="6">
      <t>セイゲンキカン</t>
    </rPh>
    <rPh sb="7" eb="9">
      <t>ゲンソク</t>
    </rPh>
    <rPh sb="11" eb="12">
      <t>ゲツ</t>
    </rPh>
    <rPh sb="12" eb="13">
      <t>カン</t>
    </rPh>
    <phoneticPr fontId="1"/>
  </si>
  <si>
    <t>所定給付日数(ご自身に適用された日数を下記欄にご入力下さい)</t>
    <rPh sb="0" eb="2">
      <t>ショテイ</t>
    </rPh>
    <rPh sb="2" eb="4">
      <t>キュウフ</t>
    </rPh>
    <rPh sb="4" eb="6">
      <t>ニッスウ</t>
    </rPh>
    <rPh sb="8" eb="10">
      <t>ジシン</t>
    </rPh>
    <rPh sb="11" eb="13">
      <t>テキヨウ</t>
    </rPh>
    <rPh sb="16" eb="18">
      <t>ニッスウ</t>
    </rPh>
    <rPh sb="19" eb="21">
      <t>カキ</t>
    </rPh>
    <rPh sb="21" eb="22">
      <t>ラン</t>
    </rPh>
    <rPh sb="24" eb="26">
      <t>ニュウリョク</t>
    </rPh>
    <rPh sb="26" eb="27">
      <t>クダ</t>
    </rPh>
    <phoneticPr fontId="1"/>
  </si>
  <si>
    <t>再就職日前日までの
基本手当支給日数</t>
    <rPh sb="0" eb="1">
      <t>サイ</t>
    </rPh>
    <phoneticPr fontId="1"/>
  </si>
  <si>
    <t>不支給
↑</t>
    <rPh sb="0" eb="3">
      <t>フシキュウ</t>
    </rPh>
    <phoneticPr fontId="1"/>
  </si>
  <si>
    <t>60%
↑</t>
    <phoneticPr fontId="1"/>
  </si>
  <si>
    <t>70%
↑</t>
    <phoneticPr fontId="1"/>
  </si>
  <si>
    <t>再就職手当の額</t>
    <rPh sb="0" eb="5">
      <t>サイシュウショクテアテ</t>
    </rPh>
    <rPh sb="6" eb="7">
      <t>ガク</t>
    </rPh>
    <phoneticPr fontId="1"/>
  </si>
  <si>
    <r>
      <t>給付制限期間内での再就職では、「所定給付日数」すべてが「支給残日数」になりますので、「再就職日前日までの基本手当支給日数」は</t>
    </r>
    <r>
      <rPr>
        <b/>
        <sz val="11"/>
        <color theme="1"/>
        <rFont val="游ゴシック"/>
        <family val="3"/>
        <charset val="128"/>
      </rPr>
      <t>0</t>
    </r>
    <r>
      <rPr>
        <b/>
        <sz val="11"/>
        <color theme="1"/>
        <rFont val="游ゴシック"/>
        <family val="3"/>
        <charset val="128"/>
        <scheme val="minor"/>
      </rPr>
      <t>で結構です。</t>
    </r>
    <rPh sb="0" eb="2">
      <t>キュウフ</t>
    </rPh>
    <rPh sb="2" eb="6">
      <t>セイゲンキカン</t>
    </rPh>
    <rPh sb="6" eb="7">
      <t>ナイ</t>
    </rPh>
    <rPh sb="9" eb="12">
      <t>サイシュウショク</t>
    </rPh>
    <rPh sb="16" eb="18">
      <t>ショテイ</t>
    </rPh>
    <rPh sb="18" eb="20">
      <t>キュウフ</t>
    </rPh>
    <rPh sb="20" eb="22">
      <t>ニッスウ</t>
    </rPh>
    <rPh sb="28" eb="30">
      <t>シキュウ</t>
    </rPh>
    <rPh sb="30" eb="31">
      <t>ザン</t>
    </rPh>
    <rPh sb="31" eb="33">
      <t>ニッスウ</t>
    </rPh>
    <rPh sb="43" eb="46">
      <t>サイシュウショク</t>
    </rPh>
    <rPh sb="46" eb="47">
      <t>ビ</t>
    </rPh>
    <rPh sb="47" eb="49">
      <t>ゼンジツ</t>
    </rPh>
    <rPh sb="52" eb="54">
      <t>キホン</t>
    </rPh>
    <rPh sb="54" eb="56">
      <t>テアテ</t>
    </rPh>
    <rPh sb="56" eb="58">
      <t>シキュウ</t>
    </rPh>
    <rPh sb="58" eb="60">
      <t>ニッスウ</t>
    </rPh>
    <rPh sb="64" eb="66">
      <t>ケッコウ</t>
    </rPh>
    <phoneticPr fontId="1"/>
  </si>
  <si>
    <r>
      <t>再就職日(給付制限期間内に再就職した場合</t>
    </r>
    <r>
      <rPr>
        <b/>
        <sz val="11"/>
        <color rgb="FFFF0000"/>
        <rFont val="游ゴシック"/>
        <family val="3"/>
        <charset val="128"/>
        <scheme val="minor"/>
      </rPr>
      <t>※1</t>
    </r>
    <r>
      <rPr>
        <b/>
        <sz val="11"/>
        <color theme="1"/>
        <rFont val="游ゴシック"/>
        <family val="3"/>
        <charset val="128"/>
        <scheme val="minor"/>
      </rPr>
      <t>)</t>
    </r>
    <rPh sb="0" eb="1">
      <t>サイ</t>
    </rPh>
    <rPh sb="1" eb="4">
      <t>シュウショクビ</t>
    </rPh>
    <rPh sb="5" eb="7">
      <t>キュウフ</t>
    </rPh>
    <rPh sb="7" eb="9">
      <t>セイゲン</t>
    </rPh>
    <rPh sb="9" eb="11">
      <t>キカン</t>
    </rPh>
    <rPh sb="11" eb="12">
      <t>ナイ</t>
    </rPh>
    <rPh sb="13" eb="14">
      <t>サイ</t>
    </rPh>
    <rPh sb="14" eb="16">
      <t>シュウショク</t>
    </rPh>
    <rPh sb="18" eb="20">
      <t>バアイ</t>
    </rPh>
    <phoneticPr fontId="1"/>
  </si>
  <si>
    <t>※1</t>
    <phoneticPr fontId="1"/>
  </si>
  <si>
    <r>
      <t xml:space="preserve">再就職手当の給付率
</t>
    </r>
    <r>
      <rPr>
        <b/>
        <sz val="9"/>
        <color rgb="FFFF0000"/>
        <rFont val="游ゴシック"/>
        <family val="3"/>
        <charset val="128"/>
        <scheme val="minor"/>
      </rPr>
      <t>※2</t>
    </r>
    <rPh sb="0" eb="3">
      <t>サイシュウショク</t>
    </rPh>
    <rPh sb="3" eb="5">
      <t>テアテ</t>
    </rPh>
    <rPh sb="6" eb="9">
      <t>キュウフリツ</t>
    </rPh>
    <phoneticPr fontId="1"/>
  </si>
  <si>
    <t>※3</t>
    <phoneticPr fontId="1"/>
  </si>
  <si>
    <t>再就職手当及び就業促進定着手当の算出表</t>
    <rPh sb="0" eb="5">
      <t>サイシュウショクテアテ</t>
    </rPh>
    <rPh sb="5" eb="6">
      <t>オヨ</t>
    </rPh>
    <rPh sb="7" eb="9">
      <t>シュウギョウ</t>
    </rPh>
    <rPh sb="9" eb="15">
      <t>ソクシンテイチャクテアテ</t>
    </rPh>
    <rPh sb="16" eb="18">
      <t>サンシュツ</t>
    </rPh>
    <rPh sb="18" eb="19">
      <t>ヒョウ</t>
    </rPh>
    <phoneticPr fontId="1"/>
  </si>
  <si>
    <t>A</t>
    <phoneticPr fontId="1"/>
  </si>
  <si>
    <t>B</t>
    <phoneticPr fontId="1"/>
  </si>
  <si>
    <t>C</t>
    <phoneticPr fontId="1"/>
  </si>
  <si>
    <t>D</t>
    <phoneticPr fontId="1"/>
  </si>
  <si>
    <t>給付制限期間(原則2か月間)がある前提の時系列になっていますが、当該期間がなく、待期期間経過後直ぐに基本手当が支給されることになる「特定受給資格者等」の場合では当該期間を無視して下さい。</t>
    <rPh sb="0" eb="2">
      <t>キュウフ</t>
    </rPh>
    <rPh sb="2" eb="6">
      <t>セイゲンキカン</t>
    </rPh>
    <rPh sb="7" eb="9">
      <t>ゲンソク</t>
    </rPh>
    <rPh sb="11" eb="12">
      <t>ゲツ</t>
    </rPh>
    <rPh sb="12" eb="13">
      <t>カン</t>
    </rPh>
    <rPh sb="17" eb="19">
      <t>ゼンテイ</t>
    </rPh>
    <rPh sb="20" eb="23">
      <t>ジケイレツ</t>
    </rPh>
    <rPh sb="32" eb="34">
      <t>トウガイ</t>
    </rPh>
    <rPh sb="34" eb="36">
      <t>キカン</t>
    </rPh>
    <rPh sb="40" eb="44">
      <t>タイキキカン</t>
    </rPh>
    <rPh sb="44" eb="46">
      <t>ケイカ</t>
    </rPh>
    <rPh sb="46" eb="47">
      <t>ゴ</t>
    </rPh>
    <rPh sb="47" eb="48">
      <t>ス</t>
    </rPh>
    <rPh sb="50" eb="54">
      <t>キホンテアテ</t>
    </rPh>
    <rPh sb="55" eb="57">
      <t>シキュウ</t>
    </rPh>
    <rPh sb="66" eb="68">
      <t>トクテイ</t>
    </rPh>
    <rPh sb="68" eb="70">
      <t>ジュキュウ</t>
    </rPh>
    <rPh sb="70" eb="73">
      <t>シカクシャ</t>
    </rPh>
    <rPh sb="73" eb="74">
      <t>トウ</t>
    </rPh>
    <rPh sb="76" eb="78">
      <t>バアイ</t>
    </rPh>
    <rPh sb="80" eb="82">
      <t>トウガイ</t>
    </rPh>
    <rPh sb="82" eb="84">
      <t>キカン</t>
    </rPh>
    <rPh sb="85" eb="87">
      <t>ムシ</t>
    </rPh>
    <rPh sb="89" eb="90">
      <t>クダ</t>
    </rPh>
    <phoneticPr fontId="1"/>
  </si>
  <si>
    <r>
      <t xml:space="preserve">基本
手当
の支給
残日数
</t>
    </r>
    <r>
      <rPr>
        <b/>
        <sz val="8"/>
        <color rgb="FFFF0000"/>
        <rFont val="游ゴシック"/>
        <family val="3"/>
        <charset val="128"/>
        <scheme val="minor"/>
      </rPr>
      <t>E</t>
    </r>
    <phoneticPr fontId="1"/>
  </si>
  <si>
    <r>
      <t>離職時
賃金日額=</t>
    </r>
    <r>
      <rPr>
        <b/>
        <sz val="9"/>
        <color rgb="FFFF0000"/>
        <rFont val="游ゴシック"/>
        <family val="3"/>
        <charset val="128"/>
        <scheme val="minor"/>
      </rPr>
      <t>F</t>
    </r>
    <rPh sb="0" eb="3">
      <t>リショクジ</t>
    </rPh>
    <rPh sb="4" eb="6">
      <t>チンギン</t>
    </rPh>
    <rPh sb="6" eb="8">
      <t>ニチガク</t>
    </rPh>
    <phoneticPr fontId="1"/>
  </si>
  <si>
    <r>
      <t xml:space="preserve">賃金支払基礎日数 </t>
    </r>
    <r>
      <rPr>
        <b/>
        <sz val="8"/>
        <color rgb="FFFF0000"/>
        <rFont val="游ゴシック"/>
        <family val="3"/>
        <charset val="128"/>
        <scheme val="minor"/>
      </rPr>
      <t>H ※5</t>
    </r>
    <rPh sb="0" eb="2">
      <t>チンギン</t>
    </rPh>
    <rPh sb="2" eb="4">
      <t>シハラ</t>
    </rPh>
    <rPh sb="4" eb="6">
      <t>キソ</t>
    </rPh>
    <rPh sb="6" eb="8">
      <t>ニッスウ</t>
    </rPh>
    <phoneticPr fontId="1"/>
  </si>
  <si>
    <r>
      <t>就業促進定着手当の額　</t>
    </r>
    <r>
      <rPr>
        <b/>
        <sz val="11"/>
        <color rgb="FFFF0000"/>
        <rFont val="游ゴシック"/>
        <family val="3"/>
        <charset val="128"/>
        <scheme val="minor"/>
      </rPr>
      <t>※4</t>
    </r>
    <r>
      <rPr>
        <b/>
        <sz val="11"/>
        <color theme="1"/>
        <rFont val="游ゴシック"/>
        <family val="3"/>
        <charset val="128"/>
        <scheme val="minor"/>
      </rPr>
      <t xml:space="preserve">
</t>
    </r>
    <r>
      <rPr>
        <b/>
        <sz val="11"/>
        <color rgb="FFFF0000"/>
        <rFont val="游ゴシック"/>
        <family val="3"/>
        <charset val="128"/>
        <scheme val="minor"/>
      </rPr>
      <t>I</t>
    </r>
    <r>
      <rPr>
        <b/>
        <sz val="11"/>
        <color theme="1"/>
        <rFont val="游ゴシック"/>
        <family val="3"/>
        <charset val="128"/>
        <scheme val="minor"/>
      </rPr>
      <t>&gt;</t>
    </r>
    <r>
      <rPr>
        <b/>
        <sz val="11"/>
        <color rgb="FFFF0000"/>
        <rFont val="游ゴシック"/>
        <family val="3"/>
        <charset val="128"/>
        <scheme val="minor"/>
      </rPr>
      <t>J</t>
    </r>
    <r>
      <rPr>
        <b/>
        <sz val="11"/>
        <color theme="1"/>
        <rFont val="游ゴシック"/>
        <family val="3"/>
        <charset val="128"/>
        <scheme val="minor"/>
      </rPr>
      <t>の場合は、</t>
    </r>
    <r>
      <rPr>
        <b/>
        <sz val="11"/>
        <color rgb="FFFF0000"/>
        <rFont val="游ゴシック"/>
        <family val="3"/>
        <charset val="128"/>
        <scheme val="minor"/>
      </rPr>
      <t>J</t>
    </r>
    <r>
      <rPr>
        <b/>
        <sz val="11"/>
        <color theme="1"/>
        <rFont val="游ゴシック"/>
        <family val="3"/>
        <charset val="128"/>
        <scheme val="minor"/>
      </rPr>
      <t>の上限額を採用して下さい</t>
    </r>
    <rPh sb="18" eb="20">
      <t>バアイ</t>
    </rPh>
    <rPh sb="24" eb="27">
      <t>ジョウゲンガク</t>
    </rPh>
    <rPh sb="28" eb="30">
      <t>サイヨウ</t>
    </rPh>
    <rPh sb="32" eb="33">
      <t>クダ</t>
    </rPh>
    <phoneticPr fontId="1"/>
  </si>
  <si>
    <r>
      <t>再就職後6か月間に支給された賃金の合計額/180=</t>
    </r>
    <r>
      <rPr>
        <b/>
        <sz val="8"/>
        <color rgb="FFFF0000"/>
        <rFont val="游ゴシック"/>
        <family val="3"/>
        <charset val="128"/>
        <scheme val="minor"/>
      </rPr>
      <t>G
(これを「みなし賃金日額」と言います)</t>
    </r>
    <r>
      <rPr>
        <b/>
        <sz val="8"/>
        <color theme="1"/>
        <rFont val="游ゴシック"/>
        <family val="3"/>
        <charset val="128"/>
        <scheme val="minor"/>
      </rPr>
      <t>　</t>
    </r>
    <r>
      <rPr>
        <b/>
        <sz val="8"/>
        <color rgb="FFFF0000"/>
        <rFont val="游ゴシック"/>
        <family val="3"/>
        <charset val="128"/>
        <scheme val="minor"/>
      </rPr>
      <t>※6</t>
    </r>
    <rPh sb="0" eb="4">
      <t>サイシュウショクゴ</t>
    </rPh>
    <rPh sb="6" eb="8">
      <t>ゲツカン</t>
    </rPh>
    <rPh sb="9" eb="11">
      <t>シキュウ</t>
    </rPh>
    <rPh sb="14" eb="16">
      <t>チンギン</t>
    </rPh>
    <rPh sb="17" eb="19">
      <t>ゴウケイ</t>
    </rPh>
    <rPh sb="19" eb="20">
      <t>ガク</t>
    </rPh>
    <rPh sb="35" eb="39">
      <t>チンギンニチガク</t>
    </rPh>
    <rPh sb="41" eb="42">
      <t>イ</t>
    </rPh>
    <phoneticPr fontId="1"/>
  </si>
  <si>
    <t>※4
※5</t>
    <phoneticPr fontId="1"/>
  </si>
  <si>
    <r>
      <t>「就業促進定着手当」の額は、下記の通りとなります。
&lt;算定基礎賃金日額(離職時賃金日額)</t>
    </r>
    <r>
      <rPr>
        <b/>
        <sz val="11"/>
        <color rgb="FFFF0000"/>
        <rFont val="游ゴシック"/>
        <family val="3"/>
        <charset val="128"/>
        <scheme val="minor"/>
      </rPr>
      <t>F</t>
    </r>
    <r>
      <rPr>
        <b/>
        <sz val="11"/>
        <color theme="1"/>
        <rFont val="游ゴシック"/>
        <family val="3"/>
        <charset val="128"/>
        <scheme val="minor"/>
      </rPr>
      <t>-みなし賃金日額</t>
    </r>
    <r>
      <rPr>
        <b/>
        <sz val="11"/>
        <color rgb="FFFF0000"/>
        <rFont val="游ゴシック"/>
        <family val="3"/>
        <charset val="128"/>
        <scheme val="minor"/>
      </rPr>
      <t>G</t>
    </r>
    <r>
      <rPr>
        <b/>
        <sz val="11"/>
        <rFont val="游ゴシック"/>
        <family val="3"/>
        <charset val="128"/>
        <scheme val="minor"/>
      </rPr>
      <t>&gt;×再就職後の6か月間のうち賃金の支払の基礎となった日数</t>
    </r>
    <r>
      <rPr>
        <b/>
        <sz val="11"/>
        <color rgb="FFFF0000"/>
        <rFont val="游ゴシック"/>
        <family val="3"/>
        <charset val="128"/>
        <scheme val="minor"/>
      </rPr>
      <t>H※5</t>
    </r>
    <r>
      <rPr>
        <b/>
        <sz val="11"/>
        <color theme="1"/>
        <rFont val="游ゴシック"/>
        <family val="3"/>
        <charset val="128"/>
        <scheme val="minor"/>
      </rPr>
      <t>=</t>
    </r>
    <r>
      <rPr>
        <b/>
        <sz val="11"/>
        <color rgb="FFFF0000"/>
        <rFont val="游ゴシック"/>
        <family val="3"/>
        <charset val="128"/>
        <scheme val="minor"/>
      </rPr>
      <t xml:space="preserve">I
</t>
    </r>
    <r>
      <rPr>
        <b/>
        <sz val="11"/>
        <rFont val="游ゴシック"/>
        <family val="3"/>
        <charset val="128"/>
        <scheme val="minor"/>
      </rPr>
      <t>ただし、上限額があり、その算式は、</t>
    </r>
    <r>
      <rPr>
        <b/>
        <u/>
        <sz val="11"/>
        <rFont val="游ゴシック"/>
        <family val="3"/>
        <charset val="128"/>
        <scheme val="minor"/>
      </rPr>
      <t>基本手当日額</t>
    </r>
    <r>
      <rPr>
        <b/>
        <u/>
        <sz val="11"/>
        <color rgb="FFFF0000"/>
        <rFont val="游ゴシック"/>
        <family val="3"/>
        <charset val="128"/>
        <scheme val="minor"/>
      </rPr>
      <t>C</t>
    </r>
    <r>
      <rPr>
        <b/>
        <u/>
        <sz val="11"/>
        <rFont val="游ゴシック"/>
        <family val="3"/>
        <charset val="128"/>
        <scheme val="minor"/>
      </rPr>
      <t>(上限額</t>
    </r>
    <r>
      <rPr>
        <b/>
        <u/>
        <sz val="11"/>
        <color rgb="FFFF0000"/>
        <rFont val="游ゴシック"/>
        <family val="3"/>
        <charset val="128"/>
        <scheme val="minor"/>
      </rPr>
      <t>D</t>
    </r>
    <r>
      <rPr>
        <b/>
        <u/>
        <sz val="11"/>
        <rFont val="游ゴシック"/>
        <family val="3"/>
        <charset val="128"/>
        <scheme val="minor"/>
      </rPr>
      <t>あり)×支給残日数</t>
    </r>
    <r>
      <rPr>
        <b/>
        <u/>
        <sz val="11"/>
        <color rgb="FFFF0000"/>
        <rFont val="游ゴシック"/>
        <family val="3"/>
        <charset val="128"/>
        <scheme val="minor"/>
      </rPr>
      <t>E</t>
    </r>
    <r>
      <rPr>
        <b/>
        <u/>
        <sz val="11"/>
        <rFont val="游ゴシック"/>
        <family val="3"/>
        <charset val="128"/>
        <scheme val="minor"/>
      </rPr>
      <t>×2/10</t>
    </r>
    <r>
      <rPr>
        <b/>
        <sz val="11"/>
        <color theme="1"/>
        <rFont val="游ゴシック"/>
        <family val="3"/>
        <charset val="128"/>
        <scheme val="minor"/>
      </rPr>
      <t xml:space="preserve">
</t>
    </r>
    <r>
      <rPr>
        <b/>
        <sz val="11"/>
        <color rgb="FFFF0000"/>
        <rFont val="游ゴシック"/>
        <family val="3"/>
        <charset val="128"/>
        <scheme val="minor"/>
      </rPr>
      <t>※5　</t>
    </r>
    <r>
      <rPr>
        <b/>
        <sz val="11"/>
        <color theme="1"/>
        <rFont val="游ゴシック"/>
        <family val="3"/>
        <charset val="128"/>
        <scheme val="minor"/>
      </rPr>
      <t>原則、月給制の場合は歴日数(28(29)、30及び31)、日給月給制の場合はその基礎となる日数、日給制や時給制の場合は労働日数とされています。</t>
    </r>
    <rPh sb="1" eb="3">
      <t>シュウギョウ</t>
    </rPh>
    <rPh sb="3" eb="5">
      <t>ソクシン</t>
    </rPh>
    <rPh sb="5" eb="7">
      <t>テイチャク</t>
    </rPh>
    <rPh sb="7" eb="9">
      <t>テアテ</t>
    </rPh>
    <rPh sb="11" eb="12">
      <t>ガク</t>
    </rPh>
    <rPh sb="14" eb="16">
      <t>カキ</t>
    </rPh>
    <rPh sb="17" eb="18">
      <t>トオ</t>
    </rPh>
    <rPh sb="27" eb="29">
      <t>サンテイ</t>
    </rPh>
    <rPh sb="29" eb="31">
      <t>キソ</t>
    </rPh>
    <rPh sb="31" eb="33">
      <t>チンギン</t>
    </rPh>
    <rPh sb="33" eb="35">
      <t>ニチガク</t>
    </rPh>
    <rPh sb="36" eb="39">
      <t>リショクジ</t>
    </rPh>
    <rPh sb="39" eb="43">
      <t>チンギンニチガク</t>
    </rPh>
    <rPh sb="49" eb="53">
      <t>チンギンニチガク</t>
    </rPh>
    <rPh sb="56" eb="59">
      <t>サイシュウショク</t>
    </rPh>
    <rPh sb="59" eb="60">
      <t>ゴ</t>
    </rPh>
    <rPh sb="63" eb="64">
      <t>ゲツ</t>
    </rPh>
    <rPh sb="64" eb="65">
      <t>カン</t>
    </rPh>
    <rPh sb="68" eb="70">
      <t>チンギン</t>
    </rPh>
    <rPh sb="71" eb="73">
      <t>シハライ</t>
    </rPh>
    <rPh sb="74" eb="76">
      <t>キソ</t>
    </rPh>
    <rPh sb="80" eb="82">
      <t>ニッスウ</t>
    </rPh>
    <rPh sb="92" eb="95">
      <t>ジョウゲンガク</t>
    </rPh>
    <rPh sb="101" eb="103">
      <t>サンシキ</t>
    </rPh>
    <rPh sb="105" eb="109">
      <t>キホンテアテ</t>
    </rPh>
    <rPh sb="109" eb="111">
      <t>ニチガク</t>
    </rPh>
    <rPh sb="113" eb="116">
      <t>ジョウゲンガク</t>
    </rPh>
    <rPh sb="121" eb="126">
      <t>シキュウザンニッスウ</t>
    </rPh>
    <rPh sb="136" eb="138">
      <t>ゲンソク</t>
    </rPh>
    <phoneticPr fontId="1"/>
  </si>
  <si>
    <t>※6</t>
    <phoneticPr fontId="1"/>
  </si>
  <si>
    <t>(みなし賃金日額の算出方法)
●月給の場合　再就職後6か月間に支給された賃金の合計額/180
●日給・時給の場合　①②のうちその額の高いほう
①　再就職後6か月間に支給された賃金の合計額/180
②　(就職後6か月間の賃金の合計額/賃金支払基礎日数)×7/10</t>
    <rPh sb="4" eb="8">
      <t>チンギンニチガク</t>
    </rPh>
    <rPh sb="9" eb="11">
      <t>サンシュツ</t>
    </rPh>
    <rPh sb="11" eb="13">
      <t>ホウホウ</t>
    </rPh>
    <rPh sb="16" eb="18">
      <t>ゲッキュウ</t>
    </rPh>
    <rPh sb="19" eb="21">
      <t>バアイ</t>
    </rPh>
    <rPh sb="22" eb="25">
      <t>サイシュウショク</t>
    </rPh>
    <rPh sb="25" eb="26">
      <t>ゴ</t>
    </rPh>
    <rPh sb="28" eb="29">
      <t>ゲツ</t>
    </rPh>
    <rPh sb="29" eb="30">
      <t>カン</t>
    </rPh>
    <rPh sb="31" eb="33">
      <t>シキュウ</t>
    </rPh>
    <rPh sb="36" eb="38">
      <t>チンギン</t>
    </rPh>
    <rPh sb="39" eb="41">
      <t>ゴウケイ</t>
    </rPh>
    <rPh sb="41" eb="42">
      <t>ガク</t>
    </rPh>
    <rPh sb="48" eb="50">
      <t>ニッキュウ</t>
    </rPh>
    <rPh sb="51" eb="53">
      <t>ジキュウ</t>
    </rPh>
    <rPh sb="54" eb="56">
      <t>バアイ</t>
    </rPh>
    <rPh sb="64" eb="65">
      <t>ガク</t>
    </rPh>
    <rPh sb="66" eb="67">
      <t>タカ</t>
    </rPh>
    <rPh sb="101" eb="103">
      <t>シュウショク</t>
    </rPh>
    <rPh sb="103" eb="104">
      <t>ゴ</t>
    </rPh>
    <rPh sb="106" eb="107">
      <t>ゲツ</t>
    </rPh>
    <rPh sb="107" eb="108">
      <t>カン</t>
    </rPh>
    <rPh sb="109" eb="111">
      <t>チンギン</t>
    </rPh>
    <rPh sb="112" eb="115">
      <t>ゴウケイガク</t>
    </rPh>
    <rPh sb="116" eb="120">
      <t>チンギンシハライ</t>
    </rPh>
    <rPh sb="120" eb="124">
      <t>キソニッスウ</t>
    </rPh>
    <phoneticPr fontId="1"/>
  </si>
  <si>
    <t>&lt;参考&gt;</t>
    <rPh sb="1" eb="3">
      <t>サンコウ</t>
    </rPh>
    <phoneticPr fontId="1"/>
  </si>
  <si>
    <t>要入力欄</t>
    <rPh sb="0" eb="1">
      <t>ヨウ</t>
    </rPh>
    <rPh sb="1" eb="3">
      <t>ニュウリョク</t>
    </rPh>
    <rPh sb="3" eb="4">
      <t>ラン</t>
    </rPh>
    <phoneticPr fontId="1"/>
  </si>
  <si>
    <t>※</t>
    <phoneticPr fontId="1"/>
  </si>
  <si>
    <r>
      <t>就業促進定着手当は、</t>
    </r>
    <r>
      <rPr>
        <b/>
        <u/>
        <sz val="11"/>
        <color theme="1"/>
        <rFont val="游ゴシック"/>
        <family val="3"/>
        <charset val="128"/>
        <scheme val="minor"/>
      </rPr>
      <t>再就職手当の支給を受けた人が、引き続きその再就職先に6か月以上雇用され、かつ再就職先で6か月の間に支払われた賃金の1日分の額(「みなし賃金日額」と言います)が雇用保険の給付を受ける離職前の賃金の1日分の額(「賃金日額」と言います)に比べて低下</t>
    </r>
    <r>
      <rPr>
        <b/>
        <sz val="11"/>
        <color theme="1"/>
        <rFont val="游ゴシック"/>
        <family val="3"/>
        <charset val="128"/>
        <scheme val="minor"/>
      </rPr>
      <t>している場合、就業促進定着手当の給付を受けることができます。</t>
    </r>
    <rPh sb="77" eb="79">
      <t>チンギン</t>
    </rPh>
    <rPh sb="79" eb="81">
      <t>ニチガク</t>
    </rPh>
    <rPh sb="83" eb="84">
      <t>イ</t>
    </rPh>
    <rPh sb="120" eb="121">
      <t>イ</t>
    </rPh>
    <phoneticPr fontId="1"/>
  </si>
  <si>
    <t>・職安又は職業紹介事業者等の紹介により職業に就いたこと(紹介が必須要件)</t>
    <rPh sb="28" eb="30">
      <t>ショウカイ</t>
    </rPh>
    <rPh sb="31" eb="33">
      <t>ヒッス</t>
    </rPh>
    <rPh sb="33" eb="35">
      <t>ヨウケン</t>
    </rPh>
    <phoneticPr fontId="1"/>
  </si>
  <si>
    <t>・離職前の事業主(関連会社等の事業主を含む)に再び雇用されたものでないこと</t>
    <phoneticPr fontId="1"/>
  </si>
  <si>
    <t>・安定した職業に就いた日前3年以内の就職について「再就職手当」又は「常用就職支度手当」の支給を受けたことがないこと</t>
    <phoneticPr fontId="1"/>
  </si>
  <si>
    <t>・待期期間が経過した後に職業に就いたこと
・給付制限期間が経過した後に職業に就いたこと</t>
    <rPh sb="1" eb="5">
      <t>タイキキカン</t>
    </rPh>
    <rPh sb="6" eb="8">
      <t>ケイカ</t>
    </rPh>
    <rPh sb="10" eb="11">
      <t>ゴ</t>
    </rPh>
    <rPh sb="12" eb="14">
      <t>ショクギョウ</t>
    </rPh>
    <rPh sb="15" eb="16">
      <t>ツ</t>
    </rPh>
    <phoneticPr fontId="1"/>
  </si>
  <si>
    <t>・「常用就職支度手当」を支給することが当該受給資格者の職業の安定に資すると認められるものであること</t>
    <rPh sb="2" eb="10">
      <t>ジョウヨウシュウショクシタクテアテ</t>
    </rPh>
    <phoneticPr fontId="1"/>
  </si>
  <si>
    <t>・支給対象者が受給資格者である場合には、(安定した職業に就いた日の前日における基本手当の支給残日数が所定給付日数の1/3未満(1/3以上の場合は「再就職手当」の支給対象になります)であること</t>
    <rPh sb="1" eb="3">
      <t>シキュウ</t>
    </rPh>
    <rPh sb="3" eb="6">
      <t>タイショウシャ</t>
    </rPh>
    <rPh sb="7" eb="12">
      <t>ジュキュウシカクシャ</t>
    </rPh>
    <rPh sb="15" eb="17">
      <t>バアイ</t>
    </rPh>
    <rPh sb="21" eb="23">
      <t>アンテイ</t>
    </rPh>
    <rPh sb="25" eb="27">
      <t>ショクギョウ</t>
    </rPh>
    <rPh sb="28" eb="29">
      <t>ツ</t>
    </rPh>
    <rPh sb="31" eb="32">
      <t>ヒ</t>
    </rPh>
    <rPh sb="33" eb="35">
      <t>ゼンジツ</t>
    </rPh>
    <rPh sb="39" eb="43">
      <t>キホンテアテ</t>
    </rPh>
    <rPh sb="44" eb="46">
      <t>シキュウ</t>
    </rPh>
    <rPh sb="46" eb="49">
      <t>ザンニッスウ</t>
    </rPh>
    <rPh sb="50" eb="56">
      <t>ショテイキュウフニッスウ</t>
    </rPh>
    <rPh sb="60" eb="62">
      <t>ミマン</t>
    </rPh>
    <rPh sb="66" eb="68">
      <t>イジョウ</t>
    </rPh>
    <rPh sb="69" eb="71">
      <t>バアイ</t>
    </rPh>
    <rPh sb="73" eb="76">
      <t>サイシュウショク</t>
    </rPh>
    <rPh sb="76" eb="78">
      <t>テアテ</t>
    </rPh>
    <rPh sb="80" eb="82">
      <t>シキュウ</t>
    </rPh>
    <rPh sb="82" eb="84">
      <t>タイショウ</t>
    </rPh>
    <phoneticPr fontId="1"/>
  </si>
  <si>
    <t>安定した職業に就いた日の翌日から起算した1か月以内</t>
    <phoneticPr fontId="1"/>
  </si>
  <si>
    <t>・「再就職手当支給申請書」
・「受給資格者証」
・就職の場合では、「離職前の事業主(関連会社等の事業主を含む)に再び雇用されたものでないことの証明書」
・事業の開始の場合では、「登記事項証明書(個人事業の場合では、「個人事業の開業・廃業等届出書」になるものと思われます」
とされています。</t>
    <rPh sb="2" eb="7">
      <t>サイシュウショクテアテ</t>
    </rPh>
    <rPh sb="7" eb="9">
      <t>シキュウ</t>
    </rPh>
    <rPh sb="9" eb="12">
      <t>シンセイショ</t>
    </rPh>
    <rPh sb="16" eb="22">
      <t>ジュキュウシカクシャショウ</t>
    </rPh>
    <rPh sb="25" eb="27">
      <t>シュウショク</t>
    </rPh>
    <rPh sb="28" eb="30">
      <t>バアイ</t>
    </rPh>
    <rPh sb="71" eb="74">
      <t>ショウメイショ</t>
    </rPh>
    <rPh sb="77" eb="79">
      <t>ジギョウ</t>
    </rPh>
    <rPh sb="80" eb="82">
      <t>カイシ</t>
    </rPh>
    <rPh sb="83" eb="85">
      <t>バアイ</t>
    </rPh>
    <rPh sb="89" eb="93">
      <t>トウキジコウ</t>
    </rPh>
    <rPh sb="93" eb="96">
      <t>ショウメイショ</t>
    </rPh>
    <rPh sb="97" eb="99">
      <t>コジン</t>
    </rPh>
    <rPh sb="99" eb="101">
      <t>ジギョウ</t>
    </rPh>
    <rPh sb="102" eb="104">
      <t>バアイ</t>
    </rPh>
    <rPh sb="129" eb="130">
      <t>オモ</t>
    </rPh>
    <phoneticPr fontId="1"/>
  </si>
  <si>
    <t>・「就業促進定着手当支給申請書」
・「受給資格者証」
・就職日から6か月間の出勤簿の写し
・就職日から6か月間の給与明細又は賃金台帳の写し</t>
    <rPh sb="2" eb="4">
      <t>シュウギョウ</t>
    </rPh>
    <rPh sb="4" eb="6">
      <t>ソクシン</t>
    </rPh>
    <rPh sb="6" eb="8">
      <t>テイチャク</t>
    </rPh>
    <rPh sb="8" eb="10">
      <t>テアテ</t>
    </rPh>
    <rPh sb="10" eb="12">
      <t>シキュウ</t>
    </rPh>
    <rPh sb="12" eb="15">
      <t>シンセイショ</t>
    </rPh>
    <rPh sb="28" eb="30">
      <t>シュウショク</t>
    </rPh>
    <rPh sb="30" eb="31">
      <t>ヒ</t>
    </rPh>
    <rPh sb="35" eb="36">
      <t>ゲツ</t>
    </rPh>
    <rPh sb="36" eb="37">
      <t>カン</t>
    </rPh>
    <rPh sb="38" eb="40">
      <t>シュッキン</t>
    </rPh>
    <rPh sb="40" eb="41">
      <t>ボ</t>
    </rPh>
    <rPh sb="42" eb="43">
      <t>ウツ</t>
    </rPh>
    <rPh sb="56" eb="58">
      <t>キュウヨ</t>
    </rPh>
    <rPh sb="58" eb="60">
      <t>メイサイ</t>
    </rPh>
    <rPh sb="60" eb="61">
      <t>マタ</t>
    </rPh>
    <rPh sb="62" eb="64">
      <t>チンギン</t>
    </rPh>
    <rPh sb="64" eb="66">
      <t>ダイチョウ</t>
    </rPh>
    <rPh sb="67" eb="68">
      <t>ウツ</t>
    </rPh>
    <phoneticPr fontId="1"/>
  </si>
  <si>
    <t>・「常用就職支度手当支給申請書」
・「受給資格者証」「高年齢受給資格者証」「特例受給資格者証」又は「日雇労働被保険者手帳」</t>
    <rPh sb="2" eb="10">
      <t>ジョウヨウシュウショクシタクテアテ</t>
    </rPh>
    <rPh sb="10" eb="12">
      <t>シキュウ</t>
    </rPh>
    <rPh sb="12" eb="15">
      <t>シンセイショ</t>
    </rPh>
    <rPh sb="19" eb="21">
      <t>ジュキュウ</t>
    </rPh>
    <phoneticPr fontId="1"/>
  </si>
  <si>
    <t>その他</t>
    <rPh sb="2" eb="3">
      <t>タ</t>
    </rPh>
    <phoneticPr fontId="1"/>
  </si>
  <si>
    <r>
      <t>常用就職支度手当は、</t>
    </r>
    <r>
      <rPr>
        <b/>
        <u/>
        <sz val="11"/>
        <color theme="1"/>
        <rFont val="游ゴシック"/>
        <family val="3"/>
        <charset val="128"/>
        <scheme val="minor"/>
      </rPr>
      <t>基本手当の受給資格者、高年齢受給資格者、特例受給資格者又は日雇受給資格者のうち、障害があるなど就職困難者(雇用保険法施行規則第第82条の3第2項</t>
    </r>
    <r>
      <rPr>
        <b/>
        <u/>
        <sz val="11"/>
        <color rgb="FFFF0000"/>
        <rFont val="游ゴシック"/>
        <family val="3"/>
        <charset val="128"/>
        <scheme val="minor"/>
      </rPr>
      <t>※5</t>
    </r>
    <r>
      <rPr>
        <b/>
        <u/>
        <sz val="11"/>
        <color theme="1"/>
        <rFont val="游ゴシック"/>
        <family val="3"/>
        <charset val="128"/>
        <scheme val="minor"/>
      </rPr>
      <t>)が安定した職業(1年以上引き続き雇用されることが確実であると認められる職業)に就いた</t>
    </r>
    <r>
      <rPr>
        <b/>
        <sz val="11"/>
        <color theme="1"/>
        <rFont val="游ゴシック"/>
        <family val="3"/>
        <charset val="128"/>
        <scheme val="minor"/>
      </rPr>
      <t>場合に、一定の要件に該当すると支給されます。</t>
    </r>
    <rPh sb="19" eb="20">
      <t>シャ</t>
    </rPh>
    <rPh sb="61" eb="62">
      <t>シャ</t>
    </rPh>
    <phoneticPr fontId="1"/>
  </si>
  <si>
    <r>
      <rPr>
        <b/>
        <sz val="11"/>
        <color rgb="FFFF0000"/>
        <rFont val="游ゴシック"/>
        <family val="3"/>
        <charset val="128"/>
        <scheme val="minor"/>
      </rPr>
      <t>※5</t>
    </r>
    <r>
      <rPr>
        <b/>
        <sz val="11"/>
        <color theme="10"/>
        <rFont val="游ゴシック"/>
        <family val="3"/>
        <charset val="128"/>
        <scheme val="minor"/>
      </rPr>
      <t>　</t>
    </r>
    <r>
      <rPr>
        <b/>
        <u/>
        <sz val="11"/>
        <color theme="10"/>
        <rFont val="游ゴシック"/>
        <family val="3"/>
        <charset val="128"/>
        <scheme val="minor"/>
      </rPr>
      <t>雇用保険法施行規則第第82条の3第2項に規定する「就職困難者」について(略記・一部抜粋)</t>
    </r>
    <rPh sb="23" eb="25">
      <t>キテイ</t>
    </rPh>
    <rPh sb="28" eb="30">
      <t>シュウショク</t>
    </rPh>
    <rPh sb="30" eb="33">
      <t>コンナンシャ</t>
    </rPh>
    <rPh sb="39" eb="40">
      <t>リャク</t>
    </rPh>
    <rPh sb="40" eb="41">
      <t>キ</t>
    </rPh>
    <rPh sb="42" eb="44">
      <t>イチブ</t>
    </rPh>
    <rPh sb="44" eb="46">
      <t>バッスイ</t>
    </rPh>
    <phoneticPr fontId="1"/>
  </si>
  <si>
    <r>
      <rPr>
        <b/>
        <sz val="12"/>
        <color rgb="FFFF0000"/>
        <rFont val="游ゴシック"/>
        <family val="3"/>
        <charset val="128"/>
        <scheme val="minor"/>
      </rPr>
      <t>※7</t>
    </r>
    <r>
      <rPr>
        <b/>
        <sz val="12"/>
        <color theme="1"/>
        <rFont val="游ゴシック"/>
        <family val="3"/>
        <charset val="128"/>
        <scheme val="minor"/>
      </rPr>
      <t>　所定給付日数270日未満ということは、実質240日以下ということになりますが、この場合で、原則で言う「支給残日数」が90日以上となる場合、例えば、ちょうど90日となった場合では、当該「支給残日数」は「所定給付日数」の1/3以上となり、「常用就職支度手当」の支給要件(1/3未満)に該当しないことになり、「再就職手当」の支給対象になると思います。従って、弊職としては、①原則における「支給残日数90日以上の受給資格者」というのは存在し得ないのではないかと考えます。</t>
    </r>
    <rPh sb="3" eb="9">
      <t>ショテイキュウフニッスウ</t>
    </rPh>
    <rPh sb="12" eb="13">
      <t>ヒ</t>
    </rPh>
    <rPh sb="13" eb="15">
      <t>ミマン</t>
    </rPh>
    <rPh sb="22" eb="24">
      <t>ジッシツ</t>
    </rPh>
    <rPh sb="27" eb="28">
      <t>ヒ</t>
    </rPh>
    <rPh sb="28" eb="30">
      <t>イカ</t>
    </rPh>
    <rPh sb="44" eb="46">
      <t>バアイ</t>
    </rPh>
    <rPh sb="48" eb="50">
      <t>ゲンソク</t>
    </rPh>
    <rPh sb="51" eb="52">
      <t>イ</t>
    </rPh>
    <rPh sb="54" eb="59">
      <t>シキュウザンニッスウ</t>
    </rPh>
    <rPh sb="63" eb="64">
      <t>ヒ</t>
    </rPh>
    <rPh sb="64" eb="66">
      <t>イジョウ</t>
    </rPh>
    <rPh sb="69" eb="71">
      <t>バアイ</t>
    </rPh>
    <rPh sb="72" eb="73">
      <t>タト</t>
    </rPh>
    <rPh sb="82" eb="83">
      <t>ヒ</t>
    </rPh>
    <rPh sb="87" eb="89">
      <t>バアイ</t>
    </rPh>
    <rPh sb="92" eb="94">
      <t>トウガイ</t>
    </rPh>
    <rPh sb="95" eb="100">
      <t>シキュウザンニッスウ</t>
    </rPh>
    <rPh sb="103" eb="109">
      <t>ショテイキュウフニッスウ</t>
    </rPh>
    <rPh sb="114" eb="116">
      <t>イジョウ</t>
    </rPh>
    <rPh sb="121" eb="129">
      <t>ジョウヨウシュウショクシタクテアテ</t>
    </rPh>
    <rPh sb="131" eb="133">
      <t>シキュウ</t>
    </rPh>
    <rPh sb="133" eb="135">
      <t>ヨウケン</t>
    </rPh>
    <rPh sb="139" eb="141">
      <t>ミマン</t>
    </rPh>
    <rPh sb="143" eb="145">
      <t>ガイトウ</t>
    </rPh>
    <rPh sb="155" eb="160">
      <t>サイシュウショクテアテ</t>
    </rPh>
    <rPh sb="162" eb="164">
      <t>シキュウ</t>
    </rPh>
    <rPh sb="164" eb="166">
      <t>タイショウ</t>
    </rPh>
    <rPh sb="170" eb="171">
      <t>オモ</t>
    </rPh>
    <rPh sb="175" eb="176">
      <t>シタガ</t>
    </rPh>
    <rPh sb="179" eb="181">
      <t>ヘイショク</t>
    </rPh>
    <rPh sb="187" eb="189">
      <t>ゲンソク</t>
    </rPh>
    <rPh sb="194" eb="199">
      <t>シキュウザンニッスウ</t>
    </rPh>
    <rPh sb="201" eb="202">
      <t>ヒ</t>
    </rPh>
    <rPh sb="202" eb="204">
      <t>イジョウ</t>
    </rPh>
    <rPh sb="205" eb="210">
      <t>ジュキュウシカクシャ</t>
    </rPh>
    <rPh sb="216" eb="218">
      <t>ソンザイ</t>
    </rPh>
    <rPh sb="219" eb="220">
      <t>エ</t>
    </rPh>
    <rPh sb="229" eb="230">
      <t>カンガ</t>
    </rPh>
    <phoneticPr fontId="1"/>
  </si>
  <si>
    <r>
      <rPr>
        <b/>
        <sz val="11"/>
        <color theme="10"/>
        <rFont val="游ゴシック"/>
        <family val="3"/>
        <charset val="128"/>
        <scheme val="minor"/>
      </rPr>
      <t>●</t>
    </r>
    <r>
      <rPr>
        <b/>
        <u/>
        <sz val="11"/>
        <color theme="10"/>
        <rFont val="游ゴシック"/>
        <family val="3"/>
        <charset val="128"/>
        <scheme val="minor"/>
      </rPr>
      <t>「再就職後の賃金が、離職前の賃金より低い場合には「就業促進定着手当」が受けられます」</t>
    </r>
    <r>
      <rPr>
        <b/>
        <sz val="11"/>
        <color theme="10"/>
        <rFont val="游ゴシック"/>
        <family val="3"/>
        <charset val="128"/>
        <scheme val="minor"/>
      </rPr>
      <t>　※厚生労働省ホームページより引用</t>
    </r>
    <rPh sb="45" eb="50">
      <t>コウセイロウドウショウ</t>
    </rPh>
    <rPh sb="58" eb="60">
      <t>インヨウ</t>
    </rPh>
    <phoneticPr fontId="1"/>
  </si>
  <si>
    <r>
      <rPr>
        <b/>
        <sz val="11"/>
        <color theme="10"/>
        <rFont val="游ゴシック"/>
        <family val="3"/>
        <charset val="128"/>
        <scheme val="minor"/>
      </rPr>
      <t>●</t>
    </r>
    <r>
      <rPr>
        <b/>
        <u/>
        <sz val="11"/>
        <color theme="10"/>
        <rFont val="游ゴシック"/>
        <family val="3"/>
        <charset val="128"/>
        <scheme val="minor"/>
      </rPr>
      <t>「再就職手当のご案内」(リーフレット)</t>
    </r>
    <r>
      <rPr>
        <b/>
        <sz val="11"/>
        <color theme="10"/>
        <rFont val="游ゴシック"/>
        <family val="3"/>
        <charset val="128"/>
        <scheme val="minor"/>
      </rPr>
      <t>　※厚生労働省ホームページより引用</t>
    </r>
    <rPh sb="2" eb="5">
      <t>サイシュウショク</t>
    </rPh>
    <rPh sb="5" eb="7">
      <t>テアテ</t>
    </rPh>
    <rPh sb="9" eb="11">
      <t>アンナイ</t>
    </rPh>
    <rPh sb="22" eb="27">
      <t>コウセイロウドウショウ</t>
    </rPh>
    <rPh sb="35" eb="37">
      <t>インヨウ</t>
    </rPh>
    <phoneticPr fontId="1"/>
  </si>
  <si>
    <r>
      <t>(F-G)
×H
=</t>
    </r>
    <r>
      <rPr>
        <b/>
        <sz val="11"/>
        <color rgb="FFFF0000"/>
        <rFont val="游ゴシック"/>
        <family val="3"/>
        <charset val="128"/>
        <scheme val="minor"/>
      </rPr>
      <t>I</t>
    </r>
    <phoneticPr fontId="1"/>
  </si>
  <si>
    <r>
      <rPr>
        <b/>
        <sz val="10"/>
        <color rgb="FFFF0000"/>
        <rFont val="游ゴシック"/>
        <family val="3"/>
        <charset val="128"/>
        <scheme val="minor"/>
      </rPr>
      <t>※2</t>
    </r>
    <r>
      <rPr>
        <b/>
        <sz val="10"/>
        <color theme="1"/>
        <rFont val="游ゴシック"/>
        <family val="3"/>
        <charset val="128"/>
        <scheme val="minor"/>
      </rPr>
      <t>　算出された「</t>
    </r>
    <r>
      <rPr>
        <b/>
        <sz val="10"/>
        <color theme="9" tint="-0.249977111117893"/>
        <rFont val="游ゴシック"/>
        <family val="3"/>
        <charset val="128"/>
        <scheme val="minor"/>
      </rPr>
      <t>支給残日数率</t>
    </r>
    <r>
      <rPr>
        <b/>
        <sz val="10"/>
        <color theme="1"/>
        <rFont val="游ゴシック"/>
        <family val="3"/>
        <charset val="128"/>
        <scheme val="minor"/>
      </rPr>
      <t>」に基づき、自動的に「再就職手当の給付率」が決定しますので、〇印or◎印に係る「再就職手当の給付率」を当該率欄に設定されたプルダウンメニューからご選択下さい。</t>
    </r>
    <rPh sb="3" eb="5">
      <t>サンシュツ</t>
    </rPh>
    <rPh sb="9" eb="11">
      <t>シキュウ</t>
    </rPh>
    <rPh sb="11" eb="14">
      <t>ザンニッスウ</t>
    </rPh>
    <rPh sb="14" eb="15">
      <t>リツ</t>
    </rPh>
    <rPh sb="17" eb="18">
      <t>モト</t>
    </rPh>
    <rPh sb="21" eb="24">
      <t>ジドウテキ</t>
    </rPh>
    <rPh sb="26" eb="31">
      <t>サイシュウショクテアテ</t>
    </rPh>
    <rPh sb="32" eb="35">
      <t>キュウフリツ</t>
    </rPh>
    <rPh sb="37" eb="39">
      <t>ケッテイ</t>
    </rPh>
    <rPh sb="46" eb="47">
      <t>シルシ</t>
    </rPh>
    <rPh sb="50" eb="51">
      <t>シルシ</t>
    </rPh>
    <rPh sb="52" eb="53">
      <t>カカ</t>
    </rPh>
    <rPh sb="55" eb="60">
      <t>サイシュウショクテアテ</t>
    </rPh>
    <rPh sb="61" eb="64">
      <t>キュウフリツ</t>
    </rPh>
    <rPh sb="66" eb="68">
      <t>トウガイ</t>
    </rPh>
    <rPh sb="68" eb="69">
      <t>リツ</t>
    </rPh>
    <rPh sb="69" eb="70">
      <t>ラン</t>
    </rPh>
    <rPh sb="71" eb="73">
      <t>セッテイ</t>
    </rPh>
    <rPh sb="88" eb="90">
      <t>センタク</t>
    </rPh>
    <rPh sb="90" eb="91">
      <t>クダ</t>
    </rPh>
    <phoneticPr fontId="1"/>
  </si>
  <si>
    <r>
      <t>(所定給付日数270日以上の受給資格者の場合)
支給残日数にかかわらず、基本手当日額</t>
    </r>
    <r>
      <rPr>
        <b/>
        <sz val="9"/>
        <color rgb="FFFF0000"/>
        <rFont val="游ゴシック"/>
        <family val="3"/>
        <charset val="128"/>
        <scheme val="minor"/>
      </rPr>
      <t>※6</t>
    </r>
    <r>
      <rPr>
        <b/>
        <sz val="9"/>
        <color theme="1"/>
        <rFont val="游ゴシック"/>
        <family val="3"/>
        <charset val="128"/>
        <scheme val="minor"/>
      </rPr>
      <t>×90×4/10
(所定給付日数270日未満の場合)</t>
    </r>
    <r>
      <rPr>
        <b/>
        <sz val="9"/>
        <color rgb="FFFF0000"/>
        <rFont val="游ゴシック"/>
        <family val="3"/>
        <charset val="128"/>
        <scheme val="minor"/>
      </rPr>
      <t>※7</t>
    </r>
    <r>
      <rPr>
        <b/>
        <sz val="9"/>
        <color theme="1"/>
        <rFont val="游ゴシック"/>
        <family val="3"/>
        <charset val="128"/>
        <scheme val="minor"/>
      </rPr>
      <t xml:space="preserve">
①　原則</t>
    </r>
    <r>
      <rPr>
        <b/>
        <sz val="9"/>
        <color theme="1"/>
        <rFont val="Segoe UI Symbol"/>
        <family val="3"/>
      </rPr>
      <t>➨</t>
    </r>
    <r>
      <rPr>
        <b/>
        <sz val="9"/>
        <color theme="1"/>
        <rFont val="游ゴシック"/>
        <family val="3"/>
        <charset val="128"/>
        <scheme val="minor"/>
      </rPr>
      <t>支給残日数90日以上の受給資格者、高年齢受給資格者、特例受給資格者及び日雇受給資格者の場合
基本手当日額</t>
    </r>
    <r>
      <rPr>
        <b/>
        <sz val="9"/>
        <color rgb="FFFF0000"/>
        <rFont val="游ゴシック"/>
        <family val="3"/>
        <charset val="128"/>
        <scheme val="minor"/>
      </rPr>
      <t>※6</t>
    </r>
    <r>
      <rPr>
        <b/>
        <sz val="9"/>
        <color theme="1"/>
        <rFont val="游ゴシック"/>
        <family val="3"/>
        <charset val="128"/>
        <scheme val="minor"/>
      </rPr>
      <t>×90×4/10
②　支給残日数45日以上90日未満の受給資格者
基本手当日額</t>
    </r>
    <r>
      <rPr>
        <b/>
        <sz val="9"/>
        <color rgb="FFFF0000"/>
        <rFont val="游ゴシック"/>
        <family val="3"/>
        <charset val="128"/>
        <scheme val="minor"/>
      </rPr>
      <t>※6</t>
    </r>
    <r>
      <rPr>
        <b/>
        <sz val="9"/>
        <color theme="1"/>
        <rFont val="游ゴシック"/>
        <family val="3"/>
        <charset val="128"/>
        <scheme val="minor"/>
      </rPr>
      <t>×支給残日数×4/10
③　支給残日数45日未満の受給資格者
基本手当日額</t>
    </r>
    <r>
      <rPr>
        <b/>
        <sz val="9"/>
        <color rgb="FFFF0000"/>
        <rFont val="游ゴシック"/>
        <family val="3"/>
        <charset val="128"/>
        <scheme val="minor"/>
      </rPr>
      <t>※6</t>
    </r>
    <r>
      <rPr>
        <b/>
        <sz val="9"/>
        <color theme="1"/>
        <rFont val="游ゴシック"/>
        <family val="3"/>
        <charset val="128"/>
        <scheme val="minor"/>
      </rPr>
      <t xml:space="preserve">×45×4/10
</t>
    </r>
    <r>
      <rPr>
        <b/>
        <sz val="9"/>
        <color rgb="FFFF0000"/>
        <rFont val="游ゴシック"/>
        <family val="3"/>
        <charset val="128"/>
        <scheme val="minor"/>
      </rPr>
      <t>※6</t>
    </r>
    <r>
      <rPr>
        <b/>
        <sz val="9"/>
        <color theme="1"/>
        <rFont val="游ゴシック"/>
        <family val="3"/>
        <charset val="128"/>
        <scheme val="minor"/>
      </rPr>
      <t>　</t>
    </r>
    <r>
      <rPr>
        <b/>
        <sz val="9"/>
        <color rgb="FFFF0000"/>
        <rFont val="游ゴシック"/>
        <family val="3"/>
        <charset val="128"/>
        <scheme val="minor"/>
      </rPr>
      <t>離職時の年齢が60歳未満の場合は上限額6,395</t>
    </r>
    <r>
      <rPr>
        <b/>
        <sz val="9"/>
        <color rgb="FF0070C0"/>
        <rFont val="游ゴシック"/>
        <family val="3"/>
        <charset val="128"/>
        <scheme val="minor"/>
      </rPr>
      <t>(6,570)</t>
    </r>
    <r>
      <rPr>
        <b/>
        <sz val="9"/>
        <color rgb="FFFF0000"/>
        <rFont val="游ゴシック"/>
        <family val="3"/>
        <charset val="128"/>
        <scheme val="minor"/>
      </rPr>
      <t>円、60歳以上65歳未満の場合は5,170</t>
    </r>
    <r>
      <rPr>
        <b/>
        <sz val="9"/>
        <color rgb="FF0070C0"/>
        <rFont val="游ゴシック"/>
        <family val="3"/>
        <charset val="128"/>
        <scheme val="minor"/>
      </rPr>
      <t>(5,310)</t>
    </r>
    <r>
      <rPr>
        <b/>
        <sz val="9"/>
        <color rgb="FFFF0000"/>
        <rFont val="游ゴシック"/>
        <family val="3"/>
        <charset val="128"/>
        <scheme val="minor"/>
      </rPr>
      <t>円となります。</t>
    </r>
    <rPh sb="1" eb="3">
      <t>ショテイ</t>
    </rPh>
    <rPh sb="3" eb="5">
      <t>キュウフ</t>
    </rPh>
    <rPh sb="5" eb="7">
      <t>ニッスウ</t>
    </rPh>
    <rPh sb="10" eb="11">
      <t>ヒ</t>
    </rPh>
    <rPh sb="11" eb="13">
      <t>イジョウ</t>
    </rPh>
    <rPh sb="14" eb="19">
      <t>ジュキュウシカクシャ</t>
    </rPh>
    <rPh sb="20" eb="22">
      <t>バアイ</t>
    </rPh>
    <rPh sb="24" eb="29">
      <t>シキュウザンニッスウ</t>
    </rPh>
    <rPh sb="36" eb="42">
      <t>キホンテアテニチガク</t>
    </rPh>
    <rPh sb="54" eb="60">
      <t>ショテイキュウフニッスウ</t>
    </rPh>
    <rPh sb="63" eb="64">
      <t>ヒ</t>
    </rPh>
    <rPh sb="64" eb="66">
      <t>ミマン</t>
    </rPh>
    <rPh sb="67" eb="69">
      <t>バアイ</t>
    </rPh>
    <rPh sb="75" eb="77">
      <t>ゲンソク</t>
    </rPh>
    <rPh sb="78" eb="80">
      <t>シキュウ</t>
    </rPh>
    <rPh sb="80" eb="83">
      <t>ザンニッスウ</t>
    </rPh>
    <rPh sb="85" eb="86">
      <t>ヒ</t>
    </rPh>
    <rPh sb="86" eb="88">
      <t>イジョウ</t>
    </rPh>
    <rPh sb="89" eb="94">
      <t>ジュキュウシカクシャ</t>
    </rPh>
    <rPh sb="95" eb="98">
      <t>コウネンレイ</t>
    </rPh>
    <rPh sb="98" eb="103">
      <t>ジュキュウシカクシャ</t>
    </rPh>
    <rPh sb="104" eb="106">
      <t>トクレイ</t>
    </rPh>
    <rPh sb="106" eb="111">
      <t>ジュキュウシカクシャ</t>
    </rPh>
    <rPh sb="111" eb="112">
      <t>オヨ</t>
    </rPh>
    <rPh sb="113" eb="115">
      <t>ヒヤトイ</t>
    </rPh>
    <rPh sb="115" eb="120">
      <t>ジュキュウシカクシャ</t>
    </rPh>
    <rPh sb="121" eb="123">
      <t>バアイ</t>
    </rPh>
    <rPh sb="155" eb="156">
      <t>ヒ</t>
    </rPh>
    <rPh sb="156" eb="158">
      <t>ミマン</t>
    </rPh>
    <rPh sb="174" eb="176">
      <t>シキュウ</t>
    </rPh>
    <rPh sb="176" eb="179">
      <t>ザンニッスウ</t>
    </rPh>
    <phoneticPr fontId="1"/>
  </si>
  <si>
    <r>
      <rPr>
        <b/>
        <u/>
        <sz val="11"/>
        <color theme="1"/>
        <rFont val="游ゴシック"/>
        <family val="3"/>
        <charset val="128"/>
        <scheme val="minor"/>
      </rPr>
      <t>(離職前の賃金日額-みなし賃金日額)×
(再就職の日から同一の事業主の適用事業に引き続き雇用された6か月のうち「賃金の支払いの基礎となった日数」)</t>
    </r>
    <r>
      <rPr>
        <b/>
        <sz val="11"/>
        <color theme="1"/>
        <rFont val="游ゴシック"/>
        <family val="3"/>
        <charset val="128"/>
        <scheme val="minor"/>
      </rPr>
      <t xml:space="preserve">
上記算式の上限額=「基本手当日額</t>
    </r>
    <r>
      <rPr>
        <b/>
        <sz val="11"/>
        <color rgb="FFFF0000"/>
        <rFont val="游ゴシック"/>
        <family val="3"/>
        <charset val="128"/>
        <scheme val="minor"/>
      </rPr>
      <t>※3</t>
    </r>
    <r>
      <rPr>
        <b/>
        <sz val="11"/>
        <color theme="1"/>
        <rFont val="游ゴシック"/>
        <family val="3"/>
        <charset val="128"/>
        <scheme val="minor"/>
      </rPr>
      <t>」×支給残日数×(再就職手当の給付率に関係なく)</t>
    </r>
    <r>
      <rPr>
        <b/>
        <sz val="11"/>
        <color rgb="FFFF0000"/>
        <rFont val="游ゴシック"/>
        <family val="3"/>
        <charset val="128"/>
        <scheme val="minor"/>
      </rPr>
      <t>20% ※4
※3　離職時の年齢が60歳未満の場合は上限額6,395</t>
    </r>
    <r>
      <rPr>
        <b/>
        <sz val="11"/>
        <color rgb="FF0070C0"/>
        <rFont val="游ゴシック"/>
        <family val="3"/>
        <charset val="128"/>
        <scheme val="minor"/>
      </rPr>
      <t>(6,570)</t>
    </r>
    <r>
      <rPr>
        <b/>
        <sz val="11"/>
        <color rgb="FFFF0000"/>
        <rFont val="游ゴシック"/>
        <family val="3"/>
        <charset val="128"/>
        <scheme val="minor"/>
      </rPr>
      <t>円、60歳以上65歳未満の場合は5,170</t>
    </r>
    <r>
      <rPr>
        <b/>
        <sz val="11"/>
        <color rgb="FF0070C0"/>
        <rFont val="游ゴシック"/>
        <family val="3"/>
        <charset val="128"/>
        <scheme val="minor"/>
      </rPr>
      <t>(5,310)</t>
    </r>
    <r>
      <rPr>
        <b/>
        <sz val="11"/>
        <color rgb="FFFF0000"/>
        <rFont val="游ゴシック"/>
        <family val="3"/>
        <charset val="128"/>
        <scheme val="minor"/>
      </rPr>
      <t>円となります。
※4　令和7年3月までは40%、ただし再就職手当の給付率が70%の場合は30%でした。</t>
    </r>
    <rPh sb="1" eb="4">
      <t>リショクマエ</t>
    </rPh>
    <rPh sb="5" eb="7">
      <t>チンギン</t>
    </rPh>
    <rPh sb="7" eb="9">
      <t>ニチガク</t>
    </rPh>
    <rPh sb="13" eb="17">
      <t>チンギンニチガク</t>
    </rPh>
    <rPh sb="21" eb="24">
      <t>サイシュウショク</t>
    </rPh>
    <rPh sb="25" eb="26">
      <t>ヒ</t>
    </rPh>
    <rPh sb="28" eb="30">
      <t>ドウイツ</t>
    </rPh>
    <rPh sb="31" eb="34">
      <t>ジギョウヌシ</t>
    </rPh>
    <rPh sb="35" eb="37">
      <t>テキヨウ</t>
    </rPh>
    <rPh sb="37" eb="39">
      <t>ジギョウ</t>
    </rPh>
    <rPh sb="40" eb="41">
      <t>ヒ</t>
    </rPh>
    <rPh sb="42" eb="43">
      <t>ツヅ</t>
    </rPh>
    <rPh sb="44" eb="46">
      <t>コヨウ</t>
    </rPh>
    <rPh sb="51" eb="52">
      <t>ゲツ</t>
    </rPh>
    <rPh sb="56" eb="58">
      <t>チンギン</t>
    </rPh>
    <rPh sb="59" eb="61">
      <t>シハライ</t>
    </rPh>
    <rPh sb="63" eb="65">
      <t>キソ</t>
    </rPh>
    <rPh sb="69" eb="71">
      <t>ニッスウ</t>
    </rPh>
    <rPh sb="74" eb="76">
      <t>ジョウキ</t>
    </rPh>
    <rPh sb="76" eb="78">
      <t>サンシキ</t>
    </rPh>
    <rPh sb="79" eb="82">
      <t>ジョウゲンガク</t>
    </rPh>
    <rPh sb="84" eb="90">
      <t>キホンテアテニチガク</t>
    </rPh>
    <rPh sb="94" eb="96">
      <t>シキュウ</t>
    </rPh>
    <rPh sb="96" eb="97">
      <t>ザン</t>
    </rPh>
    <rPh sb="97" eb="99">
      <t>ニッスウ</t>
    </rPh>
    <rPh sb="211" eb="213">
      <t>ネンレイ</t>
    </rPh>
    <rPh sb="216" eb="217">
      <t>サイ</t>
    </rPh>
    <rPh sb="217" eb="219">
      <t>イカ</t>
    </rPh>
    <rPh sb="220" eb="222">
      <t>バアイ</t>
    </rPh>
    <rPh sb="223" eb="226">
      <t>ジョウゲンガクサイイジョウサイバアイエンレイワネンゲツサイシュウショクテアテキュウフリツバアイ</t>
    </rPh>
    <phoneticPr fontId="1"/>
  </si>
  <si>
    <r>
      <rPr>
        <b/>
        <sz val="10"/>
        <color theme="1"/>
        <rFont val="游ゴシック"/>
        <family val="3"/>
        <charset val="128"/>
        <scheme val="minor"/>
      </rPr>
      <t>・</t>
    </r>
    <r>
      <rPr>
        <b/>
        <u/>
        <sz val="10"/>
        <color theme="1"/>
        <rFont val="游ゴシック"/>
        <family val="3"/>
        <charset val="128"/>
        <scheme val="minor"/>
      </rPr>
      <t>基本手当の支給残日数が所定給付日数の3分の2以上の場合</t>
    </r>
    <r>
      <rPr>
        <b/>
        <sz val="11"/>
        <color theme="1"/>
        <rFont val="游ゴシック"/>
        <family val="3"/>
        <charset val="128"/>
        <scheme val="minor"/>
      </rPr>
      <t xml:space="preserve">
</t>
    </r>
    <r>
      <rPr>
        <b/>
        <sz val="9"/>
        <color theme="1"/>
        <rFont val="Segoe UI Symbol"/>
        <family val="3"/>
      </rPr>
      <t>➨</t>
    </r>
    <r>
      <rPr>
        <b/>
        <sz val="9"/>
        <color theme="1"/>
        <rFont val="游ゴシック"/>
        <family val="3"/>
        <charset val="128"/>
        <scheme val="minor"/>
      </rPr>
      <t>所定給付日数の支給残日数×70％×基本手当日額(上限あり</t>
    </r>
    <r>
      <rPr>
        <b/>
        <sz val="9"/>
        <color rgb="FFFF0000"/>
        <rFont val="游ゴシック"/>
        <family val="3"/>
        <charset val="128"/>
        <scheme val="minor"/>
      </rPr>
      <t>※1</t>
    </r>
    <r>
      <rPr>
        <b/>
        <sz val="9"/>
        <color theme="1"/>
        <rFont val="游ゴシック"/>
        <family val="3"/>
        <charset val="128"/>
        <scheme val="minor"/>
      </rPr>
      <t>)</t>
    </r>
    <r>
      <rPr>
        <b/>
        <sz val="9"/>
        <color rgb="FFFF0000"/>
        <rFont val="游ゴシック"/>
        <family val="3"/>
        <charset val="128"/>
        <scheme val="minor"/>
      </rPr>
      <t>※2
※1　離職時の年齢が60歳未満の場合は上限額6,395</t>
    </r>
    <r>
      <rPr>
        <b/>
        <sz val="9"/>
        <color rgb="FF0070C0"/>
        <rFont val="游ゴシック"/>
        <family val="3"/>
        <charset val="128"/>
        <scheme val="minor"/>
      </rPr>
      <t>(6,570)</t>
    </r>
    <r>
      <rPr>
        <b/>
        <sz val="9"/>
        <color rgb="FFFF0000"/>
        <rFont val="游ゴシック"/>
        <family val="3"/>
        <charset val="128"/>
        <scheme val="minor"/>
      </rPr>
      <t>円、60歳以上65歳未満の場合は5,170</t>
    </r>
    <r>
      <rPr>
        <b/>
        <sz val="9"/>
        <color rgb="FF0070C0"/>
        <rFont val="游ゴシック"/>
        <family val="3"/>
        <charset val="128"/>
        <scheme val="minor"/>
      </rPr>
      <t>(5,310)</t>
    </r>
    <r>
      <rPr>
        <b/>
        <sz val="9"/>
        <color rgb="FFFF0000"/>
        <rFont val="游ゴシック"/>
        <family val="3"/>
        <charset val="128"/>
        <scheme val="minor"/>
      </rPr>
      <t>円となります。</t>
    </r>
    <r>
      <rPr>
        <b/>
        <sz val="11"/>
        <color theme="1"/>
        <rFont val="游ゴシック"/>
        <family val="3"/>
        <charset val="128"/>
        <scheme val="minor"/>
      </rPr>
      <t xml:space="preserve">
</t>
    </r>
    <r>
      <rPr>
        <b/>
        <sz val="10"/>
        <color rgb="FFFF0000"/>
        <rFont val="游ゴシック"/>
        <family val="3"/>
        <charset val="128"/>
        <scheme val="minor"/>
      </rPr>
      <t>※2　再就職手当を支給した場合は、当該再就職手当の額を基本手当日額で除して得た日数に相当する日数分の基本手当が支給されたものとみなします。</t>
    </r>
    <rPh sb="26" eb="28">
      <t>バアイ</t>
    </rPh>
    <rPh sb="77" eb="79">
      <t>ミマン</t>
    </rPh>
    <rPh sb="108" eb="110">
      <t>ミマン</t>
    </rPh>
    <rPh sb="137" eb="142">
      <t>サイシュウショクテアテ</t>
    </rPh>
    <rPh sb="143" eb="145">
      <t>シキュウ</t>
    </rPh>
    <rPh sb="147" eb="149">
      <t>バアイ</t>
    </rPh>
    <rPh sb="151" eb="153">
      <t>トウガイ</t>
    </rPh>
    <rPh sb="153" eb="158">
      <t>サイシュウショクテアテ</t>
    </rPh>
    <rPh sb="159" eb="160">
      <t>ガク</t>
    </rPh>
    <rPh sb="161" eb="167">
      <t>キホンテアテニチガク</t>
    </rPh>
    <rPh sb="168" eb="169">
      <t>ジョ</t>
    </rPh>
    <rPh sb="171" eb="172">
      <t>エ</t>
    </rPh>
    <rPh sb="173" eb="175">
      <t>ニッスウ</t>
    </rPh>
    <rPh sb="176" eb="178">
      <t>ソウトウ</t>
    </rPh>
    <rPh sb="180" eb="182">
      <t>ニッスウ</t>
    </rPh>
    <rPh sb="182" eb="183">
      <t>ブン</t>
    </rPh>
    <rPh sb="184" eb="188">
      <t>キホンテアテ</t>
    </rPh>
    <rPh sb="189" eb="191">
      <t>シキュウ</t>
    </rPh>
    <phoneticPr fontId="1"/>
  </si>
  <si>
    <r>
      <t>・</t>
    </r>
    <r>
      <rPr>
        <b/>
        <u/>
        <sz val="11"/>
        <color theme="1"/>
        <rFont val="游ゴシック"/>
        <family val="3"/>
        <charset val="128"/>
        <scheme val="minor"/>
      </rPr>
      <t>基本手当の支給残日数が所定給付日数の3分の1以上3分の2未満の場合</t>
    </r>
    <r>
      <rPr>
        <b/>
        <sz val="11"/>
        <color theme="1"/>
        <rFont val="游ゴシック"/>
        <family val="3"/>
        <charset val="128"/>
        <scheme val="minor"/>
      </rPr>
      <t xml:space="preserve">
</t>
    </r>
    <r>
      <rPr>
        <b/>
        <sz val="11"/>
        <color theme="1"/>
        <rFont val="Segoe UI Symbol"/>
        <family val="3"/>
      </rPr>
      <t>➨</t>
    </r>
    <r>
      <rPr>
        <b/>
        <sz val="11"/>
        <color theme="1"/>
        <rFont val="游ゴシック"/>
        <family val="3"/>
        <charset val="128"/>
        <scheme val="minor"/>
      </rPr>
      <t>所定給付日数の支給残日数×60％×基本手当日額(同</t>
    </r>
    <r>
      <rPr>
        <b/>
        <sz val="11"/>
        <color rgb="FFFF0000"/>
        <rFont val="游ゴシック"/>
        <family val="3"/>
        <charset val="128"/>
        <scheme val="minor"/>
      </rPr>
      <t>※1</t>
    </r>
    <r>
      <rPr>
        <b/>
        <sz val="11"/>
        <color theme="1"/>
        <rFont val="游ゴシック"/>
        <family val="3"/>
        <charset val="128"/>
        <scheme val="minor"/>
      </rPr>
      <t>)</t>
    </r>
    <r>
      <rPr>
        <b/>
        <sz val="11"/>
        <color rgb="FFFF0000"/>
        <rFont val="游ゴシック"/>
        <family val="3"/>
        <charset val="128"/>
        <scheme val="minor"/>
      </rPr>
      <t>※2</t>
    </r>
    <rPh sb="26" eb="27">
      <t>ブン</t>
    </rPh>
    <rPh sb="29" eb="31">
      <t>ミマン</t>
    </rPh>
    <phoneticPr fontId="1"/>
  </si>
  <si>
    <t>①</t>
    <phoneticPr fontId="1"/>
  </si>
  <si>
    <t>②</t>
    <phoneticPr fontId="1"/>
  </si>
  <si>
    <t>求職申込日</t>
    <rPh sb="0" eb="2">
      <t>キュウショク</t>
    </rPh>
    <rPh sb="2" eb="4">
      <t>モウシコミ</t>
    </rPh>
    <rPh sb="4" eb="5">
      <t>ヒ</t>
    </rPh>
    <phoneticPr fontId="1"/>
  </si>
  <si>
    <t>待期期間(通算7日間)</t>
    <phoneticPr fontId="1"/>
  </si>
  <si>
    <r>
      <t>上限額
②×E×0.2=</t>
    </r>
    <r>
      <rPr>
        <b/>
        <sz val="9"/>
        <color rgb="FFFF0000"/>
        <rFont val="游ゴシック"/>
        <family val="3"/>
        <charset val="128"/>
        <scheme val="minor"/>
      </rPr>
      <t>J</t>
    </r>
    <rPh sb="0" eb="3">
      <t>ジョウゲンガク</t>
    </rPh>
    <phoneticPr fontId="1"/>
  </si>
  <si>
    <r>
      <t>賃金日額</t>
    </r>
    <r>
      <rPr>
        <b/>
        <sz val="9"/>
        <color rgb="FFFF0000"/>
        <rFont val="游ゴシック"/>
        <family val="3"/>
        <charset val="128"/>
        <scheme val="minor"/>
      </rPr>
      <t>※3</t>
    </r>
    <r>
      <rPr>
        <b/>
        <sz val="9"/>
        <color theme="1"/>
        <rFont val="游ゴシック"/>
        <family val="3"/>
        <charset val="128"/>
        <scheme val="minor"/>
      </rPr>
      <t xml:space="preserve">
</t>
    </r>
    <r>
      <rPr>
        <b/>
        <sz val="9"/>
        <color rgb="FFFF0000"/>
        <rFont val="游ゴシック"/>
        <family val="3"/>
        <charset val="128"/>
        <scheme val="minor"/>
      </rPr>
      <t>A≧B</t>
    </r>
    <r>
      <rPr>
        <b/>
        <sz val="9"/>
        <color theme="1"/>
        <rFont val="游ゴシック"/>
        <family val="3"/>
        <charset val="128"/>
        <scheme val="minor"/>
      </rPr>
      <t>の場合は</t>
    </r>
    <r>
      <rPr>
        <b/>
        <sz val="9"/>
        <color rgb="FFFF0000"/>
        <rFont val="游ゴシック"/>
        <family val="3"/>
        <charset val="128"/>
        <scheme val="minor"/>
      </rPr>
      <t>B</t>
    </r>
    <r>
      <rPr>
        <b/>
        <sz val="9"/>
        <color theme="1"/>
        <rFont val="游ゴシック"/>
        <family val="3"/>
        <charset val="128"/>
        <scheme val="minor"/>
      </rPr>
      <t>の額が、</t>
    </r>
    <r>
      <rPr>
        <b/>
        <sz val="9"/>
        <color rgb="FFFF0000"/>
        <rFont val="游ゴシック"/>
        <family val="3"/>
        <charset val="128"/>
        <scheme val="minor"/>
      </rPr>
      <t>A≦B</t>
    </r>
    <r>
      <rPr>
        <b/>
        <sz val="9"/>
        <color theme="1"/>
        <rFont val="游ゴシック"/>
        <family val="3"/>
        <charset val="128"/>
        <scheme val="minor"/>
      </rPr>
      <t>の場合は</t>
    </r>
    <r>
      <rPr>
        <b/>
        <sz val="9"/>
        <color rgb="FFFF0000"/>
        <rFont val="游ゴシック"/>
        <family val="3"/>
        <charset val="128"/>
        <scheme val="minor"/>
      </rPr>
      <t>A</t>
    </r>
    <r>
      <rPr>
        <b/>
        <sz val="9"/>
        <color theme="1"/>
        <rFont val="游ゴシック"/>
        <family val="3"/>
        <charset val="128"/>
        <scheme val="minor"/>
      </rPr>
      <t>の額
が①欄に反映されるようになっています</t>
    </r>
    <rPh sb="0" eb="2">
      <t>チンギン</t>
    </rPh>
    <rPh sb="2" eb="4">
      <t>ニチガク</t>
    </rPh>
    <rPh sb="11" eb="13">
      <t>バアイ</t>
    </rPh>
    <rPh sb="16" eb="17">
      <t>ガク</t>
    </rPh>
    <rPh sb="23" eb="25">
      <t>バアイ</t>
    </rPh>
    <rPh sb="28" eb="29">
      <t>ガク</t>
    </rPh>
    <rPh sb="32" eb="33">
      <t>ラン</t>
    </rPh>
    <rPh sb="34" eb="36">
      <t>ハンエイ</t>
    </rPh>
    <phoneticPr fontId="1"/>
  </si>
  <si>
    <r>
      <t>基本手当日額</t>
    </r>
    <r>
      <rPr>
        <b/>
        <sz val="9"/>
        <color rgb="FFFF0000"/>
        <rFont val="游ゴシック"/>
        <family val="3"/>
        <charset val="128"/>
        <scheme val="minor"/>
      </rPr>
      <t>※3
C≧D</t>
    </r>
    <r>
      <rPr>
        <b/>
        <sz val="9"/>
        <color theme="1"/>
        <rFont val="游ゴシック"/>
        <family val="3"/>
        <charset val="128"/>
        <scheme val="minor"/>
      </rPr>
      <t>の場合は</t>
    </r>
    <r>
      <rPr>
        <b/>
        <sz val="9"/>
        <color rgb="FFFF0000"/>
        <rFont val="游ゴシック"/>
        <family val="3"/>
        <charset val="128"/>
        <scheme val="minor"/>
      </rPr>
      <t>D</t>
    </r>
    <r>
      <rPr>
        <b/>
        <sz val="9"/>
        <color theme="1"/>
        <rFont val="游ゴシック"/>
        <family val="3"/>
        <charset val="128"/>
        <scheme val="minor"/>
      </rPr>
      <t>の額が、</t>
    </r>
    <r>
      <rPr>
        <b/>
        <sz val="9"/>
        <color rgb="FFFF0000"/>
        <rFont val="游ゴシック"/>
        <family val="3"/>
        <charset val="128"/>
        <scheme val="minor"/>
      </rPr>
      <t>C≦D</t>
    </r>
    <r>
      <rPr>
        <b/>
        <sz val="9"/>
        <color theme="1"/>
        <rFont val="游ゴシック"/>
        <family val="3"/>
        <charset val="128"/>
        <scheme val="minor"/>
      </rPr>
      <t>の場合は</t>
    </r>
    <r>
      <rPr>
        <b/>
        <sz val="9"/>
        <color rgb="FFFF0000"/>
        <rFont val="游ゴシック"/>
        <family val="3"/>
        <charset val="128"/>
        <scheme val="minor"/>
      </rPr>
      <t>C</t>
    </r>
    <r>
      <rPr>
        <b/>
        <sz val="9"/>
        <color theme="1"/>
        <rFont val="游ゴシック"/>
        <family val="3"/>
        <charset val="128"/>
        <scheme val="minor"/>
      </rPr>
      <t>の額
が②欄に反映されるようになっています</t>
    </r>
    <rPh sb="0" eb="6">
      <t>キホンテアテニチガク</t>
    </rPh>
    <rPh sb="34" eb="35">
      <t>ラン</t>
    </rPh>
    <phoneticPr fontId="1"/>
  </si>
  <si>
    <r>
      <rPr>
        <b/>
        <sz val="10"/>
        <rFont val="游ゴシック"/>
        <family val="3"/>
        <charset val="128"/>
        <scheme val="minor"/>
      </rPr>
      <t>みなし賃金日額=</t>
    </r>
    <r>
      <rPr>
        <b/>
        <sz val="10"/>
        <color rgb="FFFF0000"/>
        <rFont val="游ゴシック"/>
        <family val="3"/>
        <charset val="128"/>
        <scheme val="minor"/>
      </rPr>
      <t>G
※6</t>
    </r>
    <rPh sb="3" eb="5">
      <t>チンギン</t>
    </rPh>
    <rPh sb="5" eb="7">
      <t>ニチガク</t>
    </rPh>
    <phoneticPr fontId="1"/>
  </si>
  <si>
    <r>
      <t>離職時の年齢に基づき、ご自身が属する「離職時年齢層」をご選択いただき、ご自身に交付された「雇用保険受給資格者証」に記載された「賃金日額(その上限額は</t>
    </r>
    <r>
      <rPr>
        <b/>
        <sz val="9"/>
        <color rgb="FFFF0000"/>
        <rFont val="游ゴシック"/>
        <family val="3"/>
        <charset val="128"/>
        <scheme val="minor"/>
      </rPr>
      <t>B欄</t>
    </r>
    <r>
      <rPr>
        <b/>
        <sz val="9"/>
        <color theme="1"/>
        <rFont val="游ゴシック"/>
        <family val="3"/>
        <charset val="128"/>
        <scheme val="minor"/>
      </rPr>
      <t>に表示されています。そして、当該欄の各セルにあるプルダウンメニューは上段がR7.7.31までの額で、下段がR7.8.1からの額となります。なお、下限額はいずれの年齢層も</t>
    </r>
    <r>
      <rPr>
        <b/>
        <sz val="9"/>
        <color rgb="FFFF0000"/>
        <rFont val="游ゴシック"/>
        <family val="3"/>
        <charset val="128"/>
        <scheme val="minor"/>
      </rPr>
      <t>2,869</t>
    </r>
    <r>
      <rPr>
        <b/>
        <sz val="9"/>
        <color rgb="FF0070C0"/>
        <rFont val="游ゴシック"/>
        <family val="3"/>
        <charset val="128"/>
        <scheme val="minor"/>
      </rPr>
      <t>(3,014)</t>
    </r>
    <r>
      <rPr>
        <b/>
        <sz val="9"/>
        <color theme="1"/>
        <rFont val="游ゴシック"/>
        <family val="3"/>
        <charset val="128"/>
        <scheme val="minor"/>
      </rPr>
      <t>円です)」及び「基本手当日額(その上限額は</t>
    </r>
    <r>
      <rPr>
        <b/>
        <sz val="9"/>
        <color rgb="FFFF0000"/>
        <rFont val="游ゴシック"/>
        <family val="3"/>
        <charset val="128"/>
        <scheme val="minor"/>
      </rPr>
      <t>D欄</t>
    </r>
    <r>
      <rPr>
        <b/>
        <sz val="9"/>
        <color theme="1"/>
        <rFont val="游ゴシック"/>
        <family val="3"/>
        <charset val="128"/>
        <scheme val="minor"/>
      </rPr>
      <t>に表示されています。そして、当該欄の各セルにあるプルダウンメニューは上段がR7.7.31までの額で、下段がR7.8.1からの額となります)」につき、A欄及びC欄にそのままの額をご入力下さい。そうすると、①欄及び②欄に自動的に採用される額が反映され、「再就職手当の額」が算出されます。</t>
    </r>
    <r>
      <rPr>
        <b/>
        <sz val="9"/>
        <color rgb="FF0070C0"/>
        <rFont val="游ゴシック"/>
        <family val="3"/>
        <charset val="128"/>
        <scheme val="minor"/>
      </rPr>
      <t>(       )はR7.8.1からの額</t>
    </r>
    <r>
      <rPr>
        <b/>
        <sz val="9"/>
        <color theme="1"/>
        <rFont val="游ゴシック"/>
        <family val="3"/>
        <charset val="128"/>
        <scheme val="minor"/>
      </rPr>
      <t xml:space="preserve">です。 </t>
    </r>
    <rPh sb="0" eb="3">
      <t>リショクジ</t>
    </rPh>
    <rPh sb="4" eb="6">
      <t>ネンレイ</t>
    </rPh>
    <rPh sb="7" eb="8">
      <t>モト</t>
    </rPh>
    <rPh sb="12" eb="14">
      <t>ジシン</t>
    </rPh>
    <rPh sb="15" eb="16">
      <t>ゾク</t>
    </rPh>
    <rPh sb="19" eb="22">
      <t>リショクジ</t>
    </rPh>
    <rPh sb="22" eb="24">
      <t>ネンレイ</t>
    </rPh>
    <rPh sb="24" eb="25">
      <t>ソウ</t>
    </rPh>
    <rPh sb="28" eb="30">
      <t>センタク</t>
    </rPh>
    <rPh sb="36" eb="38">
      <t>ジシン</t>
    </rPh>
    <rPh sb="39" eb="41">
      <t>コウフ</t>
    </rPh>
    <rPh sb="45" eb="49">
      <t>コヨウホケン</t>
    </rPh>
    <rPh sb="49" eb="55">
      <t>ジュキュウシカクシャショウ</t>
    </rPh>
    <rPh sb="57" eb="59">
      <t>キサイ</t>
    </rPh>
    <rPh sb="63" eb="65">
      <t>チンギン</t>
    </rPh>
    <rPh sb="65" eb="67">
      <t>ニチガク</t>
    </rPh>
    <rPh sb="70" eb="73">
      <t>ジョウゲンガク</t>
    </rPh>
    <rPh sb="75" eb="76">
      <t>ラン</t>
    </rPh>
    <rPh sb="77" eb="79">
      <t>ヒョウジ</t>
    </rPh>
    <rPh sb="90" eb="92">
      <t>トウガイ</t>
    </rPh>
    <rPh sb="92" eb="93">
      <t>ラン</t>
    </rPh>
    <rPh sb="94" eb="95">
      <t>カク</t>
    </rPh>
    <rPh sb="110" eb="112">
      <t>ジョウダン</t>
    </rPh>
    <rPh sb="123" eb="124">
      <t>ガク</t>
    </rPh>
    <rPh sb="126" eb="128">
      <t>ゲダン</t>
    </rPh>
    <rPh sb="138" eb="139">
      <t>ガク</t>
    </rPh>
    <rPh sb="148" eb="151">
      <t>カゲンガク</t>
    </rPh>
    <rPh sb="156" eb="159">
      <t>ネンレイソウ</t>
    </rPh>
    <rPh sb="172" eb="173">
      <t>エン</t>
    </rPh>
    <rPh sb="177" eb="178">
      <t>オヨ</t>
    </rPh>
    <rPh sb="180" eb="186">
      <t>キホンテアテニチガク</t>
    </rPh>
    <rPh sb="270" eb="271">
      <t>ラン</t>
    </rPh>
    <rPh sb="271" eb="272">
      <t>オヨ</t>
    </rPh>
    <rPh sb="274" eb="275">
      <t>ラン</t>
    </rPh>
    <rPh sb="281" eb="282">
      <t>ガク</t>
    </rPh>
    <rPh sb="284" eb="286">
      <t>ニュウリョク</t>
    </rPh>
    <rPh sb="286" eb="287">
      <t>クダ</t>
    </rPh>
    <rPh sb="297" eb="298">
      <t>ラン</t>
    </rPh>
    <rPh sb="298" eb="299">
      <t>オヨ</t>
    </rPh>
    <rPh sb="301" eb="302">
      <t>ラン</t>
    </rPh>
    <rPh sb="303" eb="306">
      <t>ジドウテキ</t>
    </rPh>
    <rPh sb="307" eb="309">
      <t>サイヨウ</t>
    </rPh>
    <rPh sb="312" eb="313">
      <t>ガク</t>
    </rPh>
    <rPh sb="314" eb="316">
      <t>ハンエイ</t>
    </rPh>
    <rPh sb="320" eb="325">
      <t>サイシュウショクテアテ</t>
    </rPh>
    <rPh sb="326" eb="327">
      <t>ガク</t>
    </rPh>
    <rPh sb="329" eb="331">
      <t>サンシュツ</t>
    </rPh>
    <rPh sb="355" eb="356">
      <t>ガク</t>
    </rPh>
    <phoneticPr fontId="1"/>
  </si>
  <si>
    <r>
      <t xml:space="preserve">支給額
</t>
    </r>
    <r>
      <rPr>
        <b/>
        <sz val="11"/>
        <color rgb="FF0070C0"/>
        <rFont val="游ゴシック"/>
        <family val="3"/>
        <charset val="128"/>
        <scheme val="minor"/>
      </rPr>
      <t>(       )はR7.8.1からの額</t>
    </r>
    <r>
      <rPr>
        <b/>
        <sz val="11"/>
        <color theme="1"/>
        <rFont val="游ゴシック"/>
        <family val="3"/>
        <charset val="128"/>
        <scheme val="minor"/>
      </rPr>
      <t xml:space="preserve">です </t>
    </r>
    <rPh sb="0" eb="3">
      <t>シキュウガク</t>
    </rPh>
    <phoneticPr fontId="1"/>
  </si>
  <si>
    <t xml:space="preserve">基本手当日額等の算出表を作成しています。参考までにご覧ください　https://www.sroffice-ishikawa.com/inf_1_52_1.xlsx		</t>
    <phoneticPr fontId="1"/>
  </si>
  <si>
    <t>●「基本手当日額等の算出表」を作成しています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</si>
</sst>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00%"/>
  </numFmts>
  <fonts count="3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b/>
      <u/>
      <sz val="11"/>
      <color theme="1"/>
      <name val="游ゴシック"/>
      <family val="3"/>
      <charset val="128"/>
      <scheme val="minor"/>
    </font>
    <font>
      <b/>
      <sz val="9"/>
      <color theme="1"/>
      <name val="游ゴシック"/>
      <family val="3"/>
      <charset val="128"/>
      <scheme val="minor"/>
    </font>
    <font>
      <b/>
      <sz val="9"/>
      <color theme="1"/>
      <name val="Segoe UI Symbol"/>
      <family val="3"/>
    </font>
    <font>
      <sz val="11"/>
      <color theme="1"/>
      <name val="游ゴシック"/>
      <family val="2"/>
      <charset val="128"/>
      <scheme val="minor"/>
    </font>
    <font>
      <b/>
      <sz val="11"/>
      <color theme="1"/>
      <name val="游ゴシック"/>
      <family val="2"/>
      <charset val="128"/>
      <scheme val="minor"/>
    </font>
    <font>
      <b/>
      <sz val="9"/>
      <color rgb="FFFF0000"/>
      <name val="游ゴシック"/>
      <family val="3"/>
      <charset val="128"/>
      <scheme val="minor"/>
    </font>
    <font>
      <b/>
      <sz val="11"/>
      <color rgb="FFFF0000"/>
      <name val="游ゴシック"/>
      <family val="3"/>
      <charset val="128"/>
      <scheme val="minor"/>
    </font>
    <font>
      <b/>
      <sz val="10"/>
      <color rgb="FFFF0000"/>
      <name val="游ゴシック"/>
      <family val="3"/>
      <charset val="128"/>
      <scheme val="minor"/>
    </font>
    <font>
      <b/>
      <sz val="11"/>
      <color theme="1"/>
      <name val="Segoe UI Symbol"/>
      <family val="2"/>
      <charset val="1"/>
    </font>
    <font>
      <b/>
      <sz val="10"/>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1"/>
      <color theme="1"/>
      <name val="ＭＳ Ｐゴシック"/>
      <family val="2"/>
      <charset val="128"/>
    </font>
    <font>
      <b/>
      <sz val="11"/>
      <color theme="1"/>
      <name val="Segoe UI Symbol"/>
      <family val="3"/>
    </font>
    <font>
      <b/>
      <sz val="20"/>
      <color theme="1"/>
      <name val="游ゴシック"/>
      <family val="3"/>
      <charset val="128"/>
      <scheme val="minor"/>
    </font>
    <font>
      <b/>
      <sz val="11"/>
      <color theme="1"/>
      <name val="游ゴシック"/>
      <family val="3"/>
      <charset val="128"/>
    </font>
    <font>
      <b/>
      <sz val="8"/>
      <color rgb="FFFF0000"/>
      <name val="游ゴシック"/>
      <family val="3"/>
      <charset val="128"/>
      <scheme val="minor"/>
    </font>
    <font>
      <b/>
      <sz val="11"/>
      <name val="游ゴシック"/>
      <family val="3"/>
      <charset val="128"/>
      <scheme val="minor"/>
    </font>
    <font>
      <b/>
      <u/>
      <sz val="11"/>
      <name val="游ゴシック"/>
      <family val="3"/>
      <charset val="128"/>
      <scheme val="minor"/>
    </font>
    <font>
      <b/>
      <u/>
      <sz val="11"/>
      <color rgb="FFFF0000"/>
      <name val="游ゴシック"/>
      <family val="3"/>
      <charset val="128"/>
      <scheme val="minor"/>
    </font>
    <font>
      <u/>
      <sz val="11"/>
      <color theme="10"/>
      <name val="游ゴシック"/>
      <family val="2"/>
      <charset val="128"/>
      <scheme val="minor"/>
    </font>
    <font>
      <b/>
      <u/>
      <sz val="11"/>
      <color theme="10"/>
      <name val="游ゴシック"/>
      <family val="3"/>
      <charset val="128"/>
      <scheme val="minor"/>
    </font>
    <font>
      <b/>
      <sz val="22"/>
      <color rgb="FFFF0000"/>
      <name val="游ゴシック"/>
      <family val="3"/>
      <charset val="128"/>
      <scheme val="minor"/>
    </font>
    <font>
      <b/>
      <sz val="11"/>
      <color theme="10"/>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b/>
      <sz val="10"/>
      <color theme="9" tint="-0.249977111117893"/>
      <name val="游ゴシック"/>
      <family val="3"/>
      <charset val="128"/>
      <scheme val="minor"/>
    </font>
    <font>
      <b/>
      <sz val="9"/>
      <color rgb="FF0070C0"/>
      <name val="游ゴシック"/>
      <family val="3"/>
      <charset val="128"/>
      <scheme val="minor"/>
    </font>
    <font>
      <b/>
      <sz val="11"/>
      <color rgb="FF0070C0"/>
      <name val="游ゴシック"/>
      <family val="3"/>
      <charset val="128"/>
      <scheme val="minor"/>
    </font>
    <font>
      <b/>
      <u/>
      <sz val="10"/>
      <color theme="1"/>
      <name val="游ゴシック"/>
      <family val="3"/>
      <charset val="128"/>
      <scheme val="minor"/>
    </font>
    <font>
      <b/>
      <sz val="10"/>
      <name val="游ゴシック"/>
      <family val="3"/>
      <charset val="128"/>
      <scheme val="minor"/>
    </font>
    <font>
      <u/>
      <sz val="16"/>
      <color theme="10"/>
      <name val="游ゴシック"/>
      <family val="3"/>
      <charset val="128"/>
      <scheme val="minor"/>
    </font>
    <font>
      <u/>
      <sz val="16"/>
      <color theme="10"/>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Dash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mediumDashed">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Dashed">
        <color indexed="64"/>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thin">
        <color indexed="64"/>
      </top>
      <bottom style="mediumDashed">
        <color indexed="64"/>
      </bottom>
      <diagonal/>
    </border>
    <border>
      <left style="medium">
        <color indexed="64"/>
      </left>
      <right/>
      <top style="medium">
        <color indexed="64"/>
      </top>
      <bottom/>
      <diagonal/>
    </border>
    <border>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style="medium">
        <color indexed="64"/>
      </top>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bottom style="double">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207">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top"/>
    </xf>
    <xf numFmtId="38" fontId="2" fillId="0" borderId="0" xfId="1" applyFont="1">
      <alignment vertical="center"/>
    </xf>
    <xf numFmtId="0" fontId="14" fillId="0" borderId="0" xfId="0" applyFont="1" applyAlignment="1">
      <alignment horizontal="left" vertical="center"/>
    </xf>
    <xf numFmtId="0" fontId="8" fillId="0" borderId="4" xfId="0" applyFont="1" applyBorder="1" applyAlignment="1">
      <alignment horizontal="center" vertical="center"/>
    </xf>
    <xf numFmtId="0" fontId="2" fillId="0" borderId="0" xfId="0" applyFont="1">
      <alignment vertical="center"/>
    </xf>
    <xf numFmtId="38" fontId="2" fillId="0" borderId="0" xfId="1" applyFont="1" applyAlignment="1">
      <alignment vertical="center"/>
    </xf>
    <xf numFmtId="9" fontId="2" fillId="0" borderId="0" xfId="0" applyNumberFormat="1" applyFont="1" applyAlignment="1">
      <alignment horizontal="center" vertical="center"/>
    </xf>
    <xf numFmtId="0" fontId="12" fillId="0" borderId="0" xfId="0" applyFont="1">
      <alignment vertical="center"/>
    </xf>
    <xf numFmtId="0" fontId="5"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177" fontId="2" fillId="3" borderId="14" xfId="0" applyNumberFormat="1" applyFont="1" applyFill="1" applyBorder="1" applyAlignment="1">
      <alignment horizontal="center" vertical="center"/>
    </xf>
    <xf numFmtId="9" fontId="2" fillId="2" borderId="25" xfId="0" applyNumberFormat="1" applyFont="1" applyFill="1" applyBorder="1" applyAlignment="1">
      <alignment horizontal="center" vertical="center"/>
    </xf>
    <xf numFmtId="9" fontId="2" fillId="0" borderId="5" xfId="0" applyNumberFormat="1" applyFont="1" applyBorder="1">
      <alignment vertical="center"/>
    </xf>
    <xf numFmtId="9" fontId="2" fillId="0" borderId="30" xfId="0" applyNumberFormat="1" applyFont="1" applyBorder="1">
      <alignment vertical="center"/>
    </xf>
    <xf numFmtId="0" fontId="2" fillId="0" borderId="7" xfId="0" applyFont="1" applyBorder="1">
      <alignment vertical="center"/>
    </xf>
    <xf numFmtId="0" fontId="2" fillId="0" borderId="35" xfId="0" applyFont="1" applyBorder="1">
      <alignment vertical="center"/>
    </xf>
    <xf numFmtId="0" fontId="15" fillId="3" borderId="16" xfId="0" applyFont="1" applyFill="1" applyBorder="1" applyAlignment="1">
      <alignment horizontal="center" vertical="center"/>
    </xf>
    <xf numFmtId="0" fontId="5" fillId="2" borderId="0" xfId="0" applyFont="1" applyFill="1" applyAlignment="1">
      <alignment horizontal="center" vertical="center" wrapText="1"/>
    </xf>
    <xf numFmtId="38" fontId="2" fillId="0" borderId="0" xfId="1" applyFont="1" applyAlignment="1">
      <alignment horizontal="center" vertical="center"/>
    </xf>
    <xf numFmtId="0" fontId="15" fillId="0" borderId="50" xfId="0" applyFont="1" applyBorder="1" applyAlignment="1">
      <alignment horizontal="center" vertical="center" wrapText="1"/>
    </xf>
    <xf numFmtId="0" fontId="2" fillId="2" borderId="46" xfId="0" applyFont="1" applyFill="1" applyBorder="1">
      <alignment vertical="center"/>
    </xf>
    <xf numFmtId="0" fontId="5" fillId="0" borderId="54" xfId="0" applyFont="1" applyBorder="1" applyAlignment="1">
      <alignment horizontal="center" vertical="center" wrapText="1"/>
    </xf>
    <xf numFmtId="38" fontId="2" fillId="0" borderId="0" xfId="1" applyFont="1" applyBorder="1" applyAlignment="1">
      <alignment horizontal="right" vertical="center"/>
    </xf>
    <xf numFmtId="38" fontId="2" fillId="0" borderId="0" xfId="1" applyFont="1" applyFill="1" applyBorder="1" applyAlignment="1">
      <alignment horizontal="right" vertical="center"/>
    </xf>
    <xf numFmtId="38" fontId="2" fillId="0" borderId="0" xfId="0" applyNumberFormat="1" applyFont="1" applyAlignment="1">
      <alignment horizontal="right" vertical="center"/>
    </xf>
    <xf numFmtId="9" fontId="2" fillId="0" borderId="0" xfId="0" applyNumberFormat="1" applyFont="1">
      <alignment vertical="center"/>
    </xf>
    <xf numFmtId="0" fontId="0" fillId="2" borderId="0" xfId="0" applyFill="1">
      <alignment vertical="center"/>
    </xf>
    <xf numFmtId="0" fontId="26" fillId="0" borderId="0" xfId="0" applyFont="1" applyAlignment="1">
      <alignment horizontal="center" vertical="center"/>
    </xf>
    <xf numFmtId="0" fontId="2" fillId="0" borderId="5" xfId="0" applyFont="1" applyBorder="1" applyAlignment="1">
      <alignment horizontal="left" vertical="top" wrapText="1"/>
    </xf>
    <xf numFmtId="0" fontId="2" fillId="0" borderId="28" xfId="0" applyFont="1" applyBorder="1" applyAlignment="1">
      <alignment horizontal="left" vertical="top" wrapText="1"/>
    </xf>
    <xf numFmtId="0" fontId="2" fillId="0" borderId="28" xfId="0" applyFont="1" applyBorder="1" applyAlignment="1">
      <alignment horizontal="left" vertical="center" wrapText="1"/>
    </xf>
    <xf numFmtId="0" fontId="2" fillId="0" borderId="28" xfId="0" applyFont="1" applyBorder="1" applyAlignment="1">
      <alignment horizontal="left" vertical="center"/>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0" fillId="0" borderId="61" xfId="0" applyBorder="1">
      <alignment vertical="center"/>
    </xf>
    <xf numFmtId="0" fontId="2" fillId="0" borderId="64" xfId="0" applyFont="1" applyBorder="1" applyAlignment="1">
      <alignment horizontal="center" vertical="center" wrapText="1"/>
    </xf>
    <xf numFmtId="0" fontId="2" fillId="0" borderId="58" xfId="0" applyFont="1" applyBorder="1" applyAlignment="1">
      <alignment horizontal="center" vertical="center"/>
    </xf>
    <xf numFmtId="0" fontId="2" fillId="0" borderId="58" xfId="0" applyFont="1" applyBorder="1" applyAlignment="1">
      <alignment horizontal="center" vertical="center" wrapText="1"/>
    </xf>
    <xf numFmtId="0" fontId="3" fillId="0" borderId="68" xfId="0" applyFont="1" applyBorder="1" applyAlignment="1">
      <alignment horizontal="center" vertical="center"/>
    </xf>
    <xf numFmtId="0" fontId="2" fillId="0" borderId="32" xfId="0" applyFont="1" applyBorder="1" applyAlignment="1">
      <alignment horizontal="left" vertical="top" wrapText="1"/>
    </xf>
    <xf numFmtId="0" fontId="2" fillId="0" borderId="27" xfId="0" applyFont="1" applyBorder="1" applyAlignment="1">
      <alignment horizontal="left" vertical="top" wrapText="1"/>
    </xf>
    <xf numFmtId="0" fontId="2" fillId="0" borderId="27" xfId="0" applyFont="1" applyBorder="1" applyAlignment="1">
      <alignment horizontal="left" vertical="top"/>
    </xf>
    <xf numFmtId="0" fontId="2" fillId="0" borderId="27" xfId="0" applyFont="1" applyBorder="1" applyAlignment="1">
      <alignment horizontal="left" vertical="center" wrapText="1"/>
    </xf>
    <xf numFmtId="0" fontId="2" fillId="0" borderId="27" xfId="0" applyFont="1" applyBorder="1" applyAlignment="1">
      <alignment horizontal="left" vertical="center"/>
    </xf>
    <xf numFmtId="0" fontId="10" fillId="0" borderId="38" xfId="0" applyFont="1" applyBorder="1" applyAlignment="1">
      <alignment horizontal="center" vertical="center" wrapText="1"/>
    </xf>
    <xf numFmtId="0" fontId="10" fillId="0" borderId="38" xfId="0" applyFont="1" applyBorder="1" applyAlignment="1">
      <alignment horizontal="center" vertical="center"/>
    </xf>
    <xf numFmtId="0" fontId="10" fillId="0" borderId="46" xfId="0" applyFont="1" applyBorder="1" applyAlignment="1">
      <alignment horizontal="center" vertical="center"/>
    </xf>
    <xf numFmtId="0" fontId="10" fillId="0" borderId="37" xfId="0" applyFont="1" applyBorder="1" applyAlignment="1">
      <alignment horizontal="center" vertical="center" wrapText="1"/>
    </xf>
    <xf numFmtId="0" fontId="13" fillId="0" borderId="6" xfId="0" applyFont="1" applyBorder="1" applyAlignment="1">
      <alignment horizontal="center" vertical="center"/>
    </xf>
    <xf numFmtId="0" fontId="13" fillId="0" borderId="50" xfId="0" applyFont="1" applyBorder="1" applyAlignment="1">
      <alignment horizontal="center" vertical="center"/>
    </xf>
    <xf numFmtId="38" fontId="2" fillId="2" borderId="7" xfId="1" applyFont="1" applyFill="1" applyBorder="1" applyAlignment="1">
      <alignment horizontal="right" vertical="center"/>
    </xf>
    <xf numFmtId="38" fontId="2" fillId="2" borderId="35" xfId="1" applyFont="1" applyFill="1" applyBorder="1" applyAlignment="1">
      <alignment horizontal="right" vertical="center"/>
    </xf>
    <xf numFmtId="0" fontId="28" fillId="0" borderId="78" xfId="0" applyFont="1" applyBorder="1" applyAlignment="1">
      <alignment horizontal="center" vertical="center"/>
    </xf>
    <xf numFmtId="38" fontId="2" fillId="0" borderId="79" xfId="1" applyFont="1" applyBorder="1" applyAlignment="1">
      <alignment horizontal="right" vertical="center"/>
    </xf>
    <xf numFmtId="0" fontId="13" fillId="0" borderId="51" xfId="0" applyFont="1" applyBorder="1" applyAlignment="1">
      <alignment horizontal="center" vertical="center"/>
    </xf>
    <xf numFmtId="38" fontId="2" fillId="0" borderId="81" xfId="1" applyFont="1" applyBorder="1" applyAlignment="1">
      <alignment horizontal="right" vertical="center"/>
    </xf>
    <xf numFmtId="38" fontId="2" fillId="2" borderId="53" xfId="1" applyFont="1" applyFill="1" applyBorder="1" applyAlignment="1">
      <alignment horizontal="right" vertical="center"/>
    </xf>
    <xf numFmtId="0" fontId="2" fillId="0" borderId="53" xfId="0" applyFont="1" applyBorder="1">
      <alignment vertical="center"/>
    </xf>
    <xf numFmtId="9" fontId="2" fillId="0" borderId="55" xfId="0" applyNumberFormat="1" applyFont="1" applyBorder="1">
      <alignment vertical="center"/>
    </xf>
    <xf numFmtId="38" fontId="2" fillId="0" borderId="56" xfId="1" applyFont="1" applyBorder="1" applyAlignment="1">
      <alignment horizontal="right" vertical="center"/>
    </xf>
    <xf numFmtId="38" fontId="2" fillId="2" borderId="51" xfId="0" applyNumberFormat="1" applyFont="1" applyFill="1" applyBorder="1" applyAlignment="1">
      <alignment horizontal="right" vertical="center"/>
    </xf>
    <xf numFmtId="38" fontId="2" fillId="2" borderId="6" xfId="0" applyNumberFormat="1" applyFont="1" applyFill="1" applyBorder="1" applyAlignment="1">
      <alignment horizontal="right" vertical="center"/>
    </xf>
    <xf numFmtId="38" fontId="2" fillId="2" borderId="50" xfId="0" applyNumberFormat="1" applyFont="1" applyFill="1" applyBorder="1" applyAlignment="1">
      <alignment horizontal="right" vertical="center"/>
    </xf>
    <xf numFmtId="38" fontId="2" fillId="2" borderId="56" xfId="1" applyFont="1" applyFill="1" applyBorder="1" applyAlignment="1">
      <alignment horizontal="right" vertical="center"/>
    </xf>
    <xf numFmtId="38" fontId="2" fillId="2" borderId="34" xfId="1" applyFont="1" applyFill="1" applyBorder="1" applyAlignment="1">
      <alignment horizontal="right" vertical="center"/>
    </xf>
    <xf numFmtId="38" fontId="2" fillId="2" borderId="31" xfId="1" applyFont="1" applyFill="1" applyBorder="1" applyAlignment="1">
      <alignment horizontal="right" vertical="center"/>
    </xf>
    <xf numFmtId="0" fontId="2" fillId="2" borderId="55" xfId="0" applyFont="1" applyFill="1" applyBorder="1">
      <alignment vertical="center"/>
    </xf>
    <xf numFmtId="0" fontId="2" fillId="2" borderId="5" xfId="0" applyFont="1" applyFill="1" applyBorder="1">
      <alignment vertical="center"/>
    </xf>
    <xf numFmtId="38" fontId="2" fillId="0" borderId="28" xfId="1" applyFont="1" applyBorder="1" applyAlignment="1">
      <alignment horizontal="right" vertical="center"/>
    </xf>
    <xf numFmtId="38" fontId="2" fillId="0" borderId="44" xfId="1" applyFont="1" applyBorder="1" applyAlignment="1">
      <alignment horizontal="right" vertical="center"/>
    </xf>
    <xf numFmtId="38" fontId="2" fillId="0" borderId="82" xfId="1" applyFont="1" applyBorder="1" applyAlignment="1">
      <alignment horizontal="right" vertical="center"/>
    </xf>
    <xf numFmtId="0" fontId="2" fillId="0" borderId="58" xfId="0" applyFont="1" applyBorder="1" applyAlignment="1">
      <alignment horizontal="center" vertical="center"/>
    </xf>
    <xf numFmtId="0" fontId="2" fillId="0" borderId="60" xfId="0" applyFont="1" applyBorder="1" applyAlignment="1">
      <alignment horizontal="center" vertical="top"/>
    </xf>
    <xf numFmtId="0" fontId="2" fillId="0" borderId="5" xfId="0" applyFont="1" applyBorder="1" applyAlignment="1">
      <alignment horizontal="left" vertical="center" wrapText="1"/>
    </xf>
    <xf numFmtId="0" fontId="2" fillId="0" borderId="58" xfId="0" applyFont="1" applyBorder="1" applyAlignment="1">
      <alignment horizontal="center" vertical="center" wrapText="1"/>
    </xf>
    <xf numFmtId="0" fontId="5" fillId="0" borderId="28" xfId="0" applyFont="1" applyBorder="1" applyAlignment="1">
      <alignment horizontal="left" vertical="center" wrapText="1"/>
    </xf>
    <xf numFmtId="0" fontId="5" fillId="0" borderId="28" xfId="0" applyFont="1" applyBorder="1" applyAlignment="1">
      <alignment horizontal="left" vertical="center"/>
    </xf>
    <xf numFmtId="0" fontId="28" fillId="0" borderId="69" xfId="0" applyFont="1" applyBorder="1" applyAlignment="1">
      <alignment horizontal="left" vertical="top" wrapText="1"/>
    </xf>
    <xf numFmtId="0" fontId="28" fillId="0" borderId="70" xfId="0" applyFont="1" applyBorder="1" applyAlignment="1">
      <alignment horizontal="left" vertical="top" wrapText="1"/>
    </xf>
    <xf numFmtId="0" fontId="28" fillId="0" borderId="34" xfId="0" applyFont="1" applyBorder="1" applyAlignment="1">
      <alignment horizontal="left" vertical="top" wrapText="1"/>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1" xfId="0" applyFont="1" applyBorder="1" applyAlignment="1">
      <alignment horizontal="left" vertical="top"/>
    </xf>
    <xf numFmtId="0" fontId="2" fillId="0" borderId="72" xfId="0" applyFont="1" applyBorder="1" applyAlignment="1">
      <alignment horizontal="left" vertical="top"/>
    </xf>
    <xf numFmtId="0" fontId="2" fillId="0" borderId="73" xfId="0" applyFont="1" applyBorder="1" applyAlignment="1">
      <alignment horizontal="left" vertical="top"/>
    </xf>
    <xf numFmtId="0" fontId="2" fillId="0" borderId="74" xfId="0" applyFont="1" applyBorder="1" applyAlignment="1">
      <alignment horizontal="center" vertical="top"/>
    </xf>
    <xf numFmtId="0" fontId="2" fillId="0" borderId="75" xfId="0" applyFont="1" applyBorder="1" applyAlignment="1">
      <alignment horizontal="center" vertical="top"/>
    </xf>
    <xf numFmtId="0" fontId="2" fillId="0" borderId="76" xfId="0" applyFont="1" applyBorder="1" applyAlignment="1">
      <alignment horizontal="center" vertical="top"/>
    </xf>
    <xf numFmtId="0" fontId="25" fillId="0" borderId="70" xfId="2" applyFont="1" applyBorder="1" applyAlignment="1">
      <alignment horizontal="left" vertical="top" wrapText="1"/>
    </xf>
    <xf numFmtId="0" fontId="25" fillId="0" borderId="37" xfId="2" applyFont="1" applyBorder="1" applyAlignment="1">
      <alignment horizontal="left" vertical="top" wrapText="1"/>
    </xf>
    <xf numFmtId="0" fontId="12" fillId="0" borderId="0" xfId="0" applyFont="1" applyAlignment="1">
      <alignment horizontal="center" vertical="center"/>
    </xf>
    <xf numFmtId="0" fontId="12" fillId="0" borderId="38" xfId="0" applyFont="1" applyBorder="1" applyAlignment="1">
      <alignment horizontal="center" vertical="center"/>
    </xf>
    <xf numFmtId="0" fontId="25" fillId="0" borderId="0" xfId="2" applyFont="1" applyAlignment="1">
      <alignment horizontal="left" vertical="center"/>
    </xf>
    <xf numFmtId="38" fontId="2" fillId="0" borderId="0" xfId="1" applyFont="1" applyAlignment="1">
      <alignment horizontal="center" vertical="center"/>
    </xf>
    <xf numFmtId="0" fontId="5" fillId="0" borderId="4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41" xfId="0" applyFont="1" applyBorder="1" applyAlignment="1">
      <alignment horizontal="right" vertical="center"/>
    </xf>
    <xf numFmtId="0" fontId="2" fillId="0" borderId="48" xfId="0" applyFont="1" applyBorder="1" applyAlignment="1">
      <alignment horizontal="center" vertical="center" wrapText="1"/>
    </xf>
    <xf numFmtId="0" fontId="2" fillId="0" borderId="48" xfId="0" applyFont="1" applyBorder="1" applyAlignment="1">
      <alignment horizontal="center" vertical="center"/>
    </xf>
    <xf numFmtId="0" fontId="2" fillId="0" borderId="4"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Alignment="1">
      <alignment horizontal="left" vertical="center" wrapText="1"/>
    </xf>
    <xf numFmtId="38" fontId="2" fillId="0" borderId="55" xfId="1" applyFont="1" applyBorder="1" applyAlignment="1">
      <alignment horizontal="right" vertical="center"/>
    </xf>
    <xf numFmtId="38" fontId="2" fillId="0" borderId="56" xfId="1"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4" xfId="0" applyFont="1" applyBorder="1" applyAlignment="1">
      <alignment horizontal="center" vertical="center"/>
    </xf>
    <xf numFmtId="0" fontId="8" fillId="0" borderId="4" xfId="0" applyFont="1" applyBorder="1" applyAlignment="1">
      <alignment horizontal="center" vertical="center"/>
    </xf>
    <xf numFmtId="0" fontId="16"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2" fillId="2" borderId="0" xfId="0" applyFont="1" applyFill="1" applyAlignment="1">
      <alignment horizontal="center" vertical="center"/>
    </xf>
    <xf numFmtId="0" fontId="2" fillId="0" borderId="50" xfId="0" applyFont="1" applyBorder="1" applyAlignment="1">
      <alignment horizontal="center" vertical="center" wrapText="1"/>
    </xf>
    <xf numFmtId="0" fontId="2" fillId="0" borderId="35" xfId="0" applyFont="1" applyBorder="1" applyAlignment="1">
      <alignment horizontal="center" vertical="center" wrapText="1"/>
    </xf>
    <xf numFmtId="0" fontId="10" fillId="0" borderId="58" xfId="0" applyFont="1" applyBorder="1" applyAlignment="1">
      <alignment horizontal="center" vertical="center"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28" xfId="0" applyFont="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10" fillId="0" borderId="58" xfId="0" applyFont="1" applyBorder="1" applyAlignment="1">
      <alignment horizontal="center" vertical="center"/>
    </xf>
    <xf numFmtId="0" fontId="10" fillId="0" borderId="59" xfId="0" applyFont="1" applyBorder="1" applyAlignment="1">
      <alignment horizontal="center" vertical="center"/>
    </xf>
    <xf numFmtId="38" fontId="2" fillId="0" borderId="7" xfId="1" applyFont="1" applyBorder="1" applyAlignment="1">
      <alignment horizontal="right" vertical="center"/>
    </xf>
    <xf numFmtId="38" fontId="2" fillId="0" borderId="5" xfId="1" applyFont="1" applyBorder="1" applyAlignment="1">
      <alignment horizontal="right" vertical="center"/>
    </xf>
    <xf numFmtId="38" fontId="2" fillId="2" borderId="5" xfId="1" applyFont="1" applyFill="1" applyBorder="1" applyAlignment="1">
      <alignment horizontal="right" vertical="center"/>
    </xf>
    <xf numFmtId="38" fontId="2" fillId="0" borderId="36" xfId="1" applyFont="1" applyBorder="1" applyAlignment="1">
      <alignment horizontal="right" vertical="center"/>
    </xf>
    <xf numFmtId="38" fontId="2" fillId="0" borderId="37" xfId="1" applyFont="1" applyBorder="1" applyAlignment="1">
      <alignment horizontal="right" vertical="center"/>
    </xf>
    <xf numFmtId="38" fontId="2" fillId="0" borderId="28" xfId="1" applyFont="1" applyBorder="1" applyAlignment="1">
      <alignment horizontal="right" vertical="center"/>
    </xf>
    <xf numFmtId="0" fontId="13" fillId="0" borderId="26" xfId="0" applyFont="1" applyBorder="1" applyAlignment="1">
      <alignment horizontal="left" vertical="center" wrapText="1"/>
    </xf>
    <xf numFmtId="0" fontId="13" fillId="0" borderId="0" xfId="0" applyFont="1" applyAlignment="1">
      <alignment horizontal="left" vertical="center" wrapText="1"/>
    </xf>
    <xf numFmtId="0" fontId="13" fillId="0" borderId="41" xfId="0" applyFont="1" applyBorder="1" applyAlignment="1">
      <alignment horizontal="left" vertical="center" wrapText="1"/>
    </xf>
    <xf numFmtId="0" fontId="13" fillId="0" borderId="15" xfId="0" applyFont="1" applyBorder="1" applyAlignment="1">
      <alignment horizontal="left" vertical="center" wrapText="1"/>
    </xf>
    <xf numFmtId="0" fontId="13" fillId="0" borderId="9" xfId="0" applyFont="1" applyBorder="1" applyAlignment="1">
      <alignment horizontal="left" vertical="center" wrapText="1"/>
    </xf>
    <xf numFmtId="0" fontId="18" fillId="0" borderId="0" xfId="0" applyFont="1" applyAlignment="1">
      <alignment horizontal="center" vertical="center"/>
    </xf>
    <xf numFmtId="0" fontId="5" fillId="0" borderId="53"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10" fillId="0" borderId="57" xfId="0" applyFont="1" applyBorder="1" applyAlignment="1">
      <alignment horizontal="center" vertical="center"/>
    </xf>
    <xf numFmtId="0" fontId="10" fillId="0" borderId="0" xfId="0" applyFont="1" applyAlignment="1">
      <alignment horizontal="center" vertical="center"/>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38" xfId="0" applyFont="1" applyBorder="1" applyAlignment="1">
      <alignment horizontal="center" vertical="center"/>
    </xf>
    <xf numFmtId="0" fontId="15" fillId="0" borderId="77" xfId="0" applyFont="1" applyBorder="1" applyAlignment="1">
      <alignment horizontal="center" vertical="center" wrapText="1"/>
    </xf>
    <xf numFmtId="0" fontId="15" fillId="0" borderId="52" xfId="0" applyFont="1" applyBorder="1" applyAlignment="1">
      <alignment horizontal="center" vertical="center" wrapText="1"/>
    </xf>
    <xf numFmtId="0" fontId="5" fillId="0" borderId="47" xfId="0" applyFont="1" applyBorder="1" applyAlignment="1">
      <alignment horizontal="center" vertical="center"/>
    </xf>
    <xf numFmtId="0" fontId="5" fillId="0" borderId="3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12" fillId="2" borderId="0" xfId="0" applyNumberFormat="1" applyFont="1" applyFill="1" applyAlignment="1">
      <alignment horizontal="center" vertical="center"/>
    </xf>
    <xf numFmtId="176" fontId="8" fillId="2" borderId="0" xfId="0" applyNumberFormat="1" applyFont="1" applyFill="1" applyAlignment="1">
      <alignment horizontal="center" vertical="center"/>
    </xf>
    <xf numFmtId="0" fontId="2" fillId="0" borderId="80"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8" fillId="0" borderId="0" xfId="0" applyFont="1" applyAlignment="1">
      <alignment horizontal="center" vertical="center"/>
    </xf>
    <xf numFmtId="38" fontId="2" fillId="0" borderId="46" xfId="1" applyFont="1" applyBorder="1" applyAlignment="1">
      <alignment horizontal="right" vertical="center"/>
    </xf>
    <xf numFmtId="38" fontId="2" fillId="0" borderId="52" xfId="1" applyFont="1" applyBorder="1" applyAlignment="1">
      <alignment horizontal="right" vertical="center"/>
    </xf>
    <xf numFmtId="38" fontId="2" fillId="0" borderId="53" xfId="1" applyFont="1" applyBorder="1" applyAlignment="1">
      <alignment horizontal="right" vertical="center"/>
    </xf>
    <xf numFmtId="38" fontId="2" fillId="2" borderId="55" xfId="1" applyFont="1" applyFill="1" applyBorder="1" applyAlignment="1">
      <alignment horizontal="right" vertical="center"/>
    </xf>
    <xf numFmtId="38" fontId="2" fillId="0" borderId="38" xfId="1" applyFont="1" applyBorder="1" applyAlignment="1">
      <alignment horizontal="right" vertical="center"/>
    </xf>
    <xf numFmtId="38" fontId="2" fillId="2" borderId="36" xfId="1" applyFont="1" applyFill="1" applyBorder="1" applyAlignment="1">
      <alignment horizontal="right" vertical="center"/>
    </xf>
    <xf numFmtId="176" fontId="2" fillId="2" borderId="0" xfId="0" applyNumberFormat="1" applyFont="1" applyFill="1" applyAlignment="1">
      <alignment horizontal="center" vertical="center"/>
    </xf>
    <xf numFmtId="0" fontId="13" fillId="0" borderId="0" xfId="0" applyFont="1" applyAlignment="1">
      <alignment horizontal="center" vertical="center" wrapText="1"/>
    </xf>
    <xf numFmtId="0" fontId="5" fillId="0" borderId="49" xfId="0" applyFont="1" applyBorder="1" applyAlignment="1">
      <alignment horizontal="center" vertical="center" wrapText="1"/>
    </xf>
    <xf numFmtId="0" fontId="5" fillId="0" borderId="35"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35" xfId="0" applyFont="1" applyBorder="1" applyAlignment="1">
      <alignment horizontal="center" vertical="center" wrapText="1"/>
    </xf>
    <xf numFmtId="0" fontId="5" fillId="0" borderId="0" xfId="0" applyFont="1" applyAlignment="1">
      <alignment horizontal="left" vertical="center" wrapText="1"/>
    </xf>
    <xf numFmtId="0" fontId="5" fillId="0" borderId="38" xfId="0" applyFont="1" applyBorder="1" applyAlignment="1">
      <alignment horizontal="left"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13" fillId="0" borderId="45" xfId="0" applyFont="1" applyBorder="1" applyAlignment="1">
      <alignment horizontal="center" vertical="center"/>
    </xf>
    <xf numFmtId="0" fontId="13" fillId="0" borderId="4" xfId="0" applyFont="1" applyBorder="1" applyAlignment="1">
      <alignment horizontal="center" vertical="center"/>
    </xf>
    <xf numFmtId="0" fontId="13" fillId="0" borderId="46" xfId="0" applyFont="1" applyBorder="1" applyAlignment="1">
      <alignment horizontal="center" vertical="center"/>
    </xf>
    <xf numFmtId="0" fontId="13" fillId="0" borderId="44" xfId="0" applyFont="1" applyBorder="1" applyAlignment="1">
      <alignment horizontal="center" vertical="center"/>
    </xf>
    <xf numFmtId="0" fontId="15" fillId="4" borderId="40"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4" borderId="3" xfId="0" applyFont="1" applyFill="1" applyBorder="1" applyAlignment="1">
      <alignment horizontal="center" vertical="center"/>
    </xf>
    <xf numFmtId="0" fontId="2" fillId="0" borderId="17" xfId="0" applyFont="1" applyBorder="1" applyAlignment="1">
      <alignment horizontal="center" vertical="center" wrapText="1"/>
    </xf>
    <xf numFmtId="0" fontId="2" fillId="0" borderId="20" xfId="0" applyFont="1" applyBorder="1" applyAlignment="1">
      <alignment horizontal="center" vertical="center"/>
    </xf>
    <xf numFmtId="9" fontId="2" fillId="0" borderId="18" xfId="0" applyNumberFormat="1" applyFont="1" applyBorder="1" applyAlignment="1">
      <alignment horizontal="center" vertical="center" wrapText="1"/>
    </xf>
    <xf numFmtId="9" fontId="2" fillId="0" borderId="5" xfId="0" applyNumberFormat="1" applyFont="1" applyBorder="1" applyAlignment="1">
      <alignment horizontal="center" vertical="center"/>
    </xf>
    <xf numFmtId="9" fontId="2" fillId="0" borderId="19" xfId="0" applyNumberFormat="1" applyFont="1" applyBorder="1" applyAlignment="1">
      <alignment horizontal="center" vertical="center" wrapText="1"/>
    </xf>
    <xf numFmtId="9" fontId="2" fillId="0" borderId="21" xfId="0" applyNumberFormat="1" applyFont="1" applyBorder="1" applyAlignment="1">
      <alignment horizontal="center" vertical="center"/>
    </xf>
    <xf numFmtId="0" fontId="36" fillId="0" borderId="27" xfId="2" applyFont="1" applyBorder="1" applyAlignment="1">
      <alignment horizontal="center" vertical="center" wrapText="1"/>
    </xf>
    <xf numFmtId="0" fontId="35" fillId="0" borderId="5" xfId="2" applyFont="1" applyBorder="1" applyAlignment="1">
      <alignment horizontal="center" vertical="center" wrapText="1"/>
    </xf>
    <xf numFmtId="0" fontId="35" fillId="0" borderId="28" xfId="2"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office-ishikawa.com/inf_1_52_1.xlsx" TargetMode="External"/><Relationship Id="rId1" Type="http://schemas.openxmlformats.org/officeDocument/2006/relationships/hyperlink" Target="https://www.sroffice-ishikawa.com/inf_9_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roffice-ishikawa.com/inf_9_3.pdf" TargetMode="External"/><Relationship Id="rId2" Type="http://schemas.openxmlformats.org/officeDocument/2006/relationships/hyperlink" Target="https://www.sroffice-ishikawa.com/inf_9_2.pdf" TargetMode="External"/><Relationship Id="rId1" Type="http://schemas.openxmlformats.org/officeDocument/2006/relationships/hyperlink" Target="https://www.sroffice-ishikawa.com/inf_4_252.xlsx" TargetMode="External"/><Relationship Id="rId5" Type="http://schemas.openxmlformats.org/officeDocument/2006/relationships/printerSettings" Target="../printerSettings/printerSettings2.bin"/><Relationship Id="rId4" Type="http://schemas.openxmlformats.org/officeDocument/2006/relationships/hyperlink" Target="https://www.sroffice-ishikawa.com/inf_1_52_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28AB8-4517-4ED5-BE42-F363D6448400}">
  <dimension ref="A1:D74"/>
  <sheetViews>
    <sheetView topLeftCell="A7" zoomScaleNormal="100" workbookViewId="0">
      <selection activeCell="G10" sqref="G10"/>
    </sheetView>
  </sheetViews>
  <sheetFormatPr defaultRowHeight="18.75" x14ac:dyDescent="0.4"/>
  <cols>
    <col min="2" max="4" width="50.75" customWidth="1"/>
  </cols>
  <sheetData>
    <row r="1" spans="1:4" ht="19.5" thickBot="1" x14ac:dyDescent="0.45"/>
    <row r="2" spans="1:4" ht="26.25" thickBot="1" x14ac:dyDescent="0.45">
      <c r="A2" s="42"/>
      <c r="B2" s="46" t="s">
        <v>0</v>
      </c>
      <c r="C2" s="40" t="s">
        <v>1</v>
      </c>
      <c r="D2" s="41" t="s">
        <v>2</v>
      </c>
    </row>
    <row r="3" spans="1:4" ht="108" x14ac:dyDescent="0.4">
      <c r="A3" s="43" t="s">
        <v>3</v>
      </c>
      <c r="B3" s="47" t="s">
        <v>4</v>
      </c>
      <c r="C3" s="38" t="s">
        <v>63</v>
      </c>
      <c r="D3" s="39" t="s">
        <v>75</v>
      </c>
    </row>
    <row r="4" spans="1:4" ht="72" x14ac:dyDescent="0.4">
      <c r="A4" s="79" t="s">
        <v>5</v>
      </c>
      <c r="B4" s="48" t="s">
        <v>6</v>
      </c>
      <c r="C4" s="80"/>
      <c r="D4" s="35" t="s">
        <v>69</v>
      </c>
    </row>
    <row r="5" spans="1:4" ht="36" x14ac:dyDescent="0.4">
      <c r="A5" s="79"/>
      <c r="B5" s="49" t="s">
        <v>7</v>
      </c>
      <c r="C5" s="80"/>
      <c r="D5" s="35" t="s">
        <v>64</v>
      </c>
    </row>
    <row r="6" spans="1:4" ht="54" x14ac:dyDescent="0.4">
      <c r="A6" s="79"/>
      <c r="B6" s="48" t="s">
        <v>8</v>
      </c>
      <c r="C6" s="80"/>
      <c r="D6" s="36" t="s">
        <v>65</v>
      </c>
    </row>
    <row r="7" spans="1:4" ht="36" x14ac:dyDescent="0.4">
      <c r="A7" s="79"/>
      <c r="B7" s="48" t="s">
        <v>9</v>
      </c>
      <c r="C7" s="80"/>
      <c r="D7" s="36" t="s">
        <v>67</v>
      </c>
    </row>
    <row r="8" spans="1:4" ht="54" x14ac:dyDescent="0.4">
      <c r="A8" s="79"/>
      <c r="B8" s="48" t="s">
        <v>10</v>
      </c>
      <c r="C8" s="80"/>
      <c r="D8" s="35" t="s">
        <v>66</v>
      </c>
    </row>
    <row r="9" spans="1:4" ht="36" x14ac:dyDescent="0.4">
      <c r="A9" s="79"/>
      <c r="B9" s="48" t="s">
        <v>11</v>
      </c>
      <c r="C9" s="80"/>
      <c r="D9" s="35" t="s">
        <v>68</v>
      </c>
    </row>
    <row r="10" spans="1:4" ht="119.45" customHeight="1" x14ac:dyDescent="0.4">
      <c r="A10" s="82" t="s">
        <v>95</v>
      </c>
      <c r="B10" s="50" t="s">
        <v>84</v>
      </c>
      <c r="C10" s="81" t="s">
        <v>83</v>
      </c>
      <c r="D10" s="83" t="s">
        <v>82</v>
      </c>
    </row>
    <row r="11" spans="1:4" ht="69.599999999999994" customHeight="1" x14ac:dyDescent="0.4">
      <c r="A11" s="79"/>
      <c r="B11" s="50" t="s">
        <v>85</v>
      </c>
      <c r="C11" s="81"/>
      <c r="D11" s="84"/>
    </row>
    <row r="12" spans="1:4" ht="22.9" customHeight="1" x14ac:dyDescent="0.4">
      <c r="A12" s="79"/>
      <c r="B12" s="204" t="s">
        <v>96</v>
      </c>
      <c r="C12" s="205"/>
      <c r="D12" s="206"/>
    </row>
    <row r="13" spans="1:4" ht="54" x14ac:dyDescent="0.4">
      <c r="A13" s="45" t="s">
        <v>12</v>
      </c>
      <c r="B13" s="51" t="s">
        <v>13</v>
      </c>
      <c r="C13" s="34" t="s">
        <v>15</v>
      </c>
      <c r="D13" s="37" t="s">
        <v>70</v>
      </c>
    </row>
    <row r="14" spans="1:4" ht="144" x14ac:dyDescent="0.4">
      <c r="A14" s="44" t="s">
        <v>14</v>
      </c>
      <c r="B14" s="48" t="s">
        <v>71</v>
      </c>
      <c r="C14" s="34" t="s">
        <v>72</v>
      </c>
      <c r="D14" s="35" t="s">
        <v>73</v>
      </c>
    </row>
    <row r="15" spans="1:4" ht="162.6" customHeight="1" x14ac:dyDescent="0.4">
      <c r="A15" s="88" t="s">
        <v>74</v>
      </c>
      <c r="B15" s="91"/>
      <c r="C15" s="94"/>
      <c r="D15" s="85" t="s">
        <v>77</v>
      </c>
    </row>
    <row r="16" spans="1:4" x14ac:dyDescent="0.4">
      <c r="A16" s="89"/>
      <c r="B16" s="92"/>
      <c r="C16" s="95"/>
      <c r="D16" s="86"/>
    </row>
    <row r="17" spans="1:4" x14ac:dyDescent="0.4">
      <c r="A17" s="89"/>
      <c r="B17" s="92"/>
      <c r="C17" s="95"/>
      <c r="D17" s="87"/>
    </row>
    <row r="18" spans="1:4" x14ac:dyDescent="0.4">
      <c r="A18" s="89"/>
      <c r="B18" s="92"/>
      <c r="C18" s="95"/>
      <c r="D18" s="97" t="s">
        <v>76</v>
      </c>
    </row>
    <row r="19" spans="1:4" ht="19.5" thickBot="1" x14ac:dyDescent="0.45">
      <c r="A19" s="90"/>
      <c r="B19" s="93"/>
      <c r="C19" s="96"/>
      <c r="D19" s="98"/>
    </row>
    <row r="20" spans="1:4" x14ac:dyDescent="0.4">
      <c r="A20" s="2"/>
      <c r="B20" s="2"/>
      <c r="C20" s="2"/>
      <c r="D20" s="2"/>
    </row>
    <row r="21" spans="1:4" x14ac:dyDescent="0.4">
      <c r="A21" s="2"/>
      <c r="B21" s="2"/>
      <c r="C21" s="2"/>
      <c r="D21" s="2"/>
    </row>
    <row r="22" spans="1:4" x14ac:dyDescent="0.4">
      <c r="A22" s="2"/>
      <c r="B22" s="2"/>
      <c r="C22" s="2"/>
      <c r="D22" s="2"/>
    </row>
    <row r="23" spans="1:4" x14ac:dyDescent="0.4">
      <c r="A23" s="2"/>
      <c r="B23" s="2"/>
      <c r="C23" s="2"/>
      <c r="D23" s="2"/>
    </row>
    <row r="24" spans="1:4" x14ac:dyDescent="0.4">
      <c r="A24" s="2"/>
      <c r="B24" s="2"/>
      <c r="C24" s="2"/>
      <c r="D24" s="2"/>
    </row>
    <row r="25" spans="1:4" x14ac:dyDescent="0.4">
      <c r="A25" s="2"/>
      <c r="B25" s="2"/>
      <c r="C25" s="2"/>
      <c r="D25" s="2"/>
    </row>
    <row r="26" spans="1:4" x14ac:dyDescent="0.4">
      <c r="A26" s="2"/>
      <c r="B26" s="2"/>
      <c r="C26" s="2"/>
      <c r="D26" s="2"/>
    </row>
    <row r="27" spans="1:4" x14ac:dyDescent="0.4">
      <c r="A27" s="2"/>
      <c r="B27" s="2"/>
      <c r="C27" s="2"/>
      <c r="D27" s="2"/>
    </row>
    <row r="28" spans="1:4" x14ac:dyDescent="0.4">
      <c r="A28" s="2"/>
      <c r="B28" s="2"/>
      <c r="C28" s="2"/>
      <c r="D28" s="2"/>
    </row>
    <row r="29" spans="1:4" x14ac:dyDescent="0.4">
      <c r="A29" s="2"/>
      <c r="B29" s="2"/>
      <c r="C29" s="2"/>
      <c r="D29" s="2"/>
    </row>
    <row r="30" spans="1:4" x14ac:dyDescent="0.4">
      <c r="A30" s="2"/>
      <c r="B30" s="2"/>
      <c r="C30" s="2"/>
      <c r="D30" s="2"/>
    </row>
    <row r="31" spans="1:4" x14ac:dyDescent="0.4">
      <c r="A31" s="2"/>
      <c r="B31" s="2"/>
      <c r="C31" s="2"/>
      <c r="D31" s="2"/>
    </row>
    <row r="32" spans="1:4" x14ac:dyDescent="0.4">
      <c r="A32" s="2"/>
      <c r="B32" s="2"/>
      <c r="C32" s="2"/>
      <c r="D32" s="2"/>
    </row>
    <row r="33" spans="1:4" x14ac:dyDescent="0.4">
      <c r="A33" s="2"/>
      <c r="B33" s="2"/>
      <c r="C33" s="2"/>
      <c r="D33" s="2"/>
    </row>
    <row r="34" spans="1:4" x14ac:dyDescent="0.4">
      <c r="A34" s="2"/>
      <c r="B34" s="2"/>
      <c r="C34" s="2"/>
      <c r="D34" s="2"/>
    </row>
    <row r="35" spans="1:4" x14ac:dyDescent="0.4">
      <c r="A35" s="2"/>
      <c r="B35" s="2"/>
      <c r="C35" s="2"/>
      <c r="D35" s="2"/>
    </row>
    <row r="36" spans="1:4" x14ac:dyDescent="0.4">
      <c r="A36" s="2"/>
      <c r="B36" s="2"/>
      <c r="C36" s="2"/>
      <c r="D36" s="2"/>
    </row>
    <row r="37" spans="1:4" x14ac:dyDescent="0.4">
      <c r="A37" s="2"/>
      <c r="B37" s="2"/>
      <c r="C37" s="2"/>
      <c r="D37" s="2"/>
    </row>
    <row r="38" spans="1:4" x14ac:dyDescent="0.4">
      <c r="A38" s="2"/>
      <c r="B38" s="2"/>
      <c r="C38" s="2"/>
      <c r="D38" s="2"/>
    </row>
    <row r="39" spans="1:4" x14ac:dyDescent="0.4">
      <c r="A39" s="2"/>
      <c r="B39" s="2"/>
      <c r="C39" s="2"/>
      <c r="D39" s="2"/>
    </row>
    <row r="40" spans="1:4" x14ac:dyDescent="0.4">
      <c r="A40" s="2"/>
      <c r="B40" s="2"/>
      <c r="C40" s="2"/>
      <c r="D40" s="2"/>
    </row>
    <row r="41" spans="1:4" x14ac:dyDescent="0.4">
      <c r="A41" s="2"/>
      <c r="B41" s="2"/>
      <c r="C41" s="2"/>
      <c r="D41" s="2"/>
    </row>
    <row r="42" spans="1:4" x14ac:dyDescent="0.4">
      <c r="A42" s="2"/>
      <c r="B42" s="2"/>
      <c r="C42" s="2"/>
      <c r="D42" s="2"/>
    </row>
    <row r="43" spans="1:4" x14ac:dyDescent="0.4">
      <c r="A43" s="2"/>
      <c r="B43" s="2"/>
      <c r="C43" s="2"/>
      <c r="D43" s="2"/>
    </row>
    <row r="44" spans="1:4" x14ac:dyDescent="0.4">
      <c r="A44" s="2"/>
      <c r="B44" s="2"/>
      <c r="C44" s="2"/>
      <c r="D44" s="2"/>
    </row>
    <row r="45" spans="1:4" x14ac:dyDescent="0.4">
      <c r="A45" s="2"/>
      <c r="B45" s="2"/>
      <c r="C45" s="2"/>
      <c r="D45" s="2"/>
    </row>
    <row r="46" spans="1:4" x14ac:dyDescent="0.4">
      <c r="A46" s="2"/>
      <c r="B46" s="2"/>
      <c r="C46" s="2"/>
      <c r="D46" s="2"/>
    </row>
    <row r="47" spans="1:4" x14ac:dyDescent="0.4">
      <c r="A47" s="2"/>
      <c r="B47" s="2"/>
      <c r="C47" s="2"/>
      <c r="D47" s="2"/>
    </row>
    <row r="48" spans="1:4" x14ac:dyDescent="0.4">
      <c r="A48" s="2"/>
      <c r="B48" s="2"/>
      <c r="C48" s="2"/>
      <c r="D48" s="2"/>
    </row>
    <row r="49" spans="1:4" x14ac:dyDescent="0.4">
      <c r="A49" s="2"/>
      <c r="B49" s="2"/>
      <c r="C49" s="2"/>
      <c r="D49" s="2"/>
    </row>
    <row r="50" spans="1:4" x14ac:dyDescent="0.4">
      <c r="A50" s="2"/>
      <c r="B50" s="2"/>
      <c r="C50" s="2"/>
      <c r="D50" s="2"/>
    </row>
    <row r="51" spans="1:4" x14ac:dyDescent="0.4">
      <c r="A51" s="2"/>
      <c r="B51" s="2"/>
      <c r="C51" s="2"/>
      <c r="D51" s="2"/>
    </row>
    <row r="52" spans="1:4" x14ac:dyDescent="0.4">
      <c r="A52" s="2"/>
      <c r="B52" s="2"/>
      <c r="C52" s="2"/>
      <c r="D52" s="2"/>
    </row>
    <row r="53" spans="1:4" x14ac:dyDescent="0.4">
      <c r="A53" s="2"/>
      <c r="B53" s="2"/>
      <c r="C53" s="2"/>
      <c r="D53" s="2"/>
    </row>
    <row r="54" spans="1:4" x14ac:dyDescent="0.4">
      <c r="A54" s="2"/>
      <c r="B54" s="2"/>
      <c r="C54" s="2"/>
      <c r="D54" s="2"/>
    </row>
    <row r="55" spans="1:4" x14ac:dyDescent="0.4">
      <c r="A55" s="2"/>
      <c r="B55" s="2"/>
      <c r="C55" s="2"/>
      <c r="D55" s="2"/>
    </row>
    <row r="56" spans="1:4" x14ac:dyDescent="0.4">
      <c r="A56" s="2"/>
      <c r="B56" s="2"/>
      <c r="C56" s="2"/>
      <c r="D56" s="2"/>
    </row>
    <row r="57" spans="1:4" x14ac:dyDescent="0.4">
      <c r="A57" s="2"/>
      <c r="B57" s="2"/>
      <c r="C57" s="2"/>
      <c r="D57" s="2"/>
    </row>
    <row r="58" spans="1:4" x14ac:dyDescent="0.4">
      <c r="A58" s="2"/>
      <c r="B58" s="2"/>
      <c r="C58" s="2"/>
      <c r="D58" s="2"/>
    </row>
    <row r="59" spans="1:4" x14ac:dyDescent="0.4">
      <c r="A59" s="2"/>
      <c r="B59" s="2"/>
      <c r="C59" s="2"/>
      <c r="D59" s="2"/>
    </row>
    <row r="60" spans="1:4" x14ac:dyDescent="0.4">
      <c r="A60" s="2"/>
      <c r="B60" s="2"/>
      <c r="C60" s="2"/>
      <c r="D60" s="2"/>
    </row>
    <row r="61" spans="1:4" x14ac:dyDescent="0.4">
      <c r="A61" s="2"/>
      <c r="B61" s="2"/>
      <c r="C61" s="2"/>
      <c r="D61" s="2"/>
    </row>
    <row r="62" spans="1:4" x14ac:dyDescent="0.4">
      <c r="A62" s="2"/>
      <c r="B62" s="2"/>
      <c r="C62" s="2"/>
      <c r="D62" s="2"/>
    </row>
    <row r="63" spans="1:4" x14ac:dyDescent="0.4">
      <c r="A63" s="2"/>
      <c r="B63" s="2"/>
      <c r="C63" s="2"/>
      <c r="D63" s="2"/>
    </row>
    <row r="64" spans="1:4" x14ac:dyDescent="0.4">
      <c r="A64" s="2"/>
      <c r="B64" s="2"/>
      <c r="C64" s="2"/>
      <c r="D64" s="2"/>
    </row>
    <row r="65" spans="1:4" x14ac:dyDescent="0.4">
      <c r="A65" s="2"/>
      <c r="B65" s="2"/>
      <c r="C65" s="2"/>
      <c r="D65" s="2"/>
    </row>
    <row r="66" spans="1:4" x14ac:dyDescent="0.4">
      <c r="A66" s="2"/>
      <c r="B66" s="2"/>
      <c r="C66" s="2"/>
      <c r="D66" s="2"/>
    </row>
    <row r="67" spans="1:4" x14ac:dyDescent="0.4">
      <c r="A67" s="2"/>
      <c r="B67" s="2"/>
      <c r="C67" s="2"/>
      <c r="D67" s="2"/>
    </row>
    <row r="68" spans="1:4" x14ac:dyDescent="0.4">
      <c r="A68" s="2"/>
      <c r="B68" s="2"/>
      <c r="C68" s="2"/>
      <c r="D68" s="2"/>
    </row>
    <row r="69" spans="1:4" x14ac:dyDescent="0.4">
      <c r="A69" s="2"/>
      <c r="B69" s="2"/>
      <c r="C69" s="2"/>
      <c r="D69" s="2"/>
    </row>
    <row r="70" spans="1:4" x14ac:dyDescent="0.4">
      <c r="A70" s="2"/>
      <c r="B70" s="2"/>
      <c r="C70" s="2"/>
      <c r="D70" s="2"/>
    </row>
    <row r="71" spans="1:4" x14ac:dyDescent="0.4">
      <c r="A71" s="2"/>
      <c r="B71" s="2"/>
      <c r="C71" s="2"/>
      <c r="D71" s="2"/>
    </row>
    <row r="72" spans="1:4" x14ac:dyDescent="0.4">
      <c r="A72" s="2"/>
      <c r="B72" s="2"/>
      <c r="C72" s="2"/>
      <c r="D72" s="2"/>
    </row>
    <row r="73" spans="1:4" x14ac:dyDescent="0.4">
      <c r="A73" s="2"/>
      <c r="B73" s="2"/>
      <c r="C73" s="2"/>
      <c r="D73" s="2"/>
    </row>
    <row r="74" spans="1:4" x14ac:dyDescent="0.4">
      <c r="A74" s="2"/>
      <c r="B74" s="2"/>
      <c r="C74" s="2"/>
      <c r="D74" s="2"/>
    </row>
  </sheetData>
  <mergeCells count="11">
    <mergeCell ref="D15:D17"/>
    <mergeCell ref="A15:A19"/>
    <mergeCell ref="B15:B19"/>
    <mergeCell ref="C15:C19"/>
    <mergeCell ref="D18:D19"/>
    <mergeCell ref="A4:A9"/>
    <mergeCell ref="C4:C9"/>
    <mergeCell ref="C10:C11"/>
    <mergeCell ref="A10:A12"/>
    <mergeCell ref="B12:D12"/>
    <mergeCell ref="D10:D11"/>
  </mergeCells>
  <phoneticPr fontId="1"/>
  <hyperlinks>
    <hyperlink ref="D18:D19" r:id="rId1" display="※5　雇用保険法施行規則第第82条の3第2項に規定する「就職困難者」について抜粋" xr:uid="{24337531-F32B-4630-B76D-25926536DACF}"/>
    <hyperlink ref="B12:D12" r:id="rId2" display="基本手当日額等の算出表を作成しています。参考までにご覧ください　https://www.sroffice-ishikawa.com/inf_1_52_1.xlsx_x0009__x0009_" xr:uid="{84A7FE0C-8698-4E6B-8A0A-FA9557B095A0}"/>
  </hyperlinks>
  <pageMargins left="0.7" right="0.7" top="0.75" bottom="0.75" header="0.3" footer="0.3"/>
  <pageSetup paperSize="9" scale="49" orientation="portrait" horizontalDpi="4294967293"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A2C28-FA2B-4C1A-B1CE-5288A3168DDA}">
  <sheetPr>
    <pageSetUpPr fitToPage="1"/>
  </sheetPr>
  <dimension ref="A1:AP33"/>
  <sheetViews>
    <sheetView tabSelected="1" topLeftCell="A7" zoomScaleNormal="100" workbookViewId="0">
      <selection activeCell="X17" sqref="X17"/>
    </sheetView>
  </sheetViews>
  <sheetFormatPr defaultRowHeight="18.75" x14ac:dyDescent="0.4"/>
  <cols>
    <col min="2" max="2" width="15.25" customWidth="1"/>
    <col min="3" max="8" width="10.625" customWidth="1"/>
    <col min="9" max="10" width="5" customWidth="1"/>
    <col min="11" max="17" width="4.375" customWidth="1"/>
    <col min="18" max="18" width="6.25" customWidth="1"/>
    <col min="19" max="20" width="5.125" customWidth="1"/>
    <col min="21" max="21" width="8.25" customWidth="1"/>
  </cols>
  <sheetData>
    <row r="1" spans="1:42" ht="33" x14ac:dyDescent="0.4">
      <c r="A1" s="147" t="s">
        <v>45</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row>
    <row r="2" spans="1:42" x14ac:dyDescent="0.4">
      <c r="B2" s="106" t="s">
        <v>24</v>
      </c>
      <c r="C2" s="106"/>
      <c r="D2" s="106"/>
    </row>
    <row r="3" spans="1:42" ht="29.45" customHeight="1" x14ac:dyDescent="0.4">
      <c r="B3" s="165">
        <v>34339</v>
      </c>
      <c r="C3" s="165"/>
      <c r="D3" s="166"/>
      <c r="E3" s="163" t="s">
        <v>88</v>
      </c>
      <c r="F3" s="164"/>
      <c r="J3" s="163" t="s">
        <v>18</v>
      </c>
      <c r="K3" s="164"/>
      <c r="L3" s="183" t="s">
        <v>50</v>
      </c>
      <c r="M3" s="183"/>
      <c r="N3" s="183"/>
      <c r="O3" s="183"/>
      <c r="P3" s="183"/>
      <c r="Q3" s="183"/>
      <c r="R3" s="183"/>
      <c r="S3" s="183"/>
      <c r="T3" s="183"/>
      <c r="U3" s="183"/>
      <c r="V3" s="178" t="s">
        <v>32</v>
      </c>
      <c r="W3" s="178"/>
      <c r="X3" s="178"/>
      <c r="Y3" s="178"/>
    </row>
    <row r="4" spans="1:42" ht="30" customHeight="1" thickBot="1" x14ac:dyDescent="0.45">
      <c r="B4" s="106" t="s">
        <v>16</v>
      </c>
      <c r="C4" s="106"/>
      <c r="D4" s="106"/>
      <c r="E4" s="99" t="s">
        <v>17</v>
      </c>
      <c r="F4" s="100"/>
      <c r="J4" s="99" t="s">
        <v>17</v>
      </c>
      <c r="K4" s="170"/>
      <c r="L4" s="184"/>
      <c r="M4" s="184"/>
      <c r="N4" s="184"/>
      <c r="O4" s="184"/>
      <c r="P4" s="184"/>
      <c r="Q4" s="184"/>
      <c r="R4" s="184"/>
      <c r="S4" s="184"/>
      <c r="T4" s="184"/>
      <c r="U4" s="184"/>
      <c r="V4" s="9"/>
      <c r="W4" s="99" t="s">
        <v>17</v>
      </c>
      <c r="X4" s="170"/>
    </row>
    <row r="5" spans="1:42" ht="19.5" thickBot="1" x14ac:dyDescent="0.45">
      <c r="B5" s="177">
        <v>45747</v>
      </c>
      <c r="C5" s="177"/>
      <c r="D5" s="177"/>
      <c r="F5" s="116" t="s">
        <v>89</v>
      </c>
      <c r="G5" s="117"/>
      <c r="H5" s="117"/>
      <c r="I5" s="117"/>
      <c r="J5" s="118"/>
      <c r="K5" s="116" t="s">
        <v>33</v>
      </c>
      <c r="L5" s="117"/>
      <c r="M5" s="117"/>
      <c r="N5" s="117"/>
      <c r="O5" s="117"/>
      <c r="P5" s="117"/>
      <c r="Q5" s="117"/>
      <c r="R5" s="117"/>
      <c r="S5" s="117"/>
      <c r="T5" s="117"/>
      <c r="U5" s="118"/>
      <c r="V5" s="116" t="s">
        <v>34</v>
      </c>
      <c r="W5" s="117"/>
      <c r="X5" s="117"/>
      <c r="Y5" s="117"/>
      <c r="Z5" s="117"/>
      <c r="AA5" s="118"/>
    </row>
    <row r="6" spans="1:42" x14ac:dyDescent="0.4">
      <c r="K6" s="119" t="s">
        <v>19</v>
      </c>
      <c r="L6" s="120"/>
      <c r="M6" s="120"/>
      <c r="N6" s="120"/>
      <c r="O6" s="120"/>
      <c r="P6" s="120"/>
      <c r="Q6" s="120"/>
      <c r="R6" s="120"/>
      <c r="S6" s="120"/>
      <c r="T6" s="120"/>
      <c r="U6" s="5"/>
      <c r="V6" s="121" t="s">
        <v>19</v>
      </c>
      <c r="W6" s="122"/>
      <c r="X6" s="122"/>
      <c r="Y6" s="122"/>
      <c r="Z6" s="122"/>
      <c r="AA6" s="123"/>
    </row>
    <row r="7" spans="1:42" x14ac:dyDescent="0.4">
      <c r="K7" s="106" t="s">
        <v>41</v>
      </c>
      <c r="L7" s="106"/>
      <c r="M7" s="106"/>
      <c r="N7" s="106"/>
      <c r="O7" s="106"/>
      <c r="P7" s="106"/>
      <c r="Q7" s="106"/>
      <c r="R7" s="106"/>
      <c r="S7" s="106"/>
      <c r="T7" s="106"/>
      <c r="U7" s="106"/>
      <c r="V7" s="124">
        <v>90</v>
      </c>
      <c r="W7" s="124"/>
      <c r="X7" s="124"/>
      <c r="Y7" s="124"/>
      <c r="Z7" s="124"/>
      <c r="AA7" s="124"/>
    </row>
    <row r="8" spans="1:42" ht="18.600000000000001" customHeight="1" thickBot="1" x14ac:dyDescent="0.45">
      <c r="J8" s="154" t="s">
        <v>42</v>
      </c>
      <c r="K8" s="113" t="s">
        <v>40</v>
      </c>
      <c r="L8" s="113"/>
      <c r="M8" s="113"/>
      <c r="N8" s="113"/>
      <c r="O8" s="113"/>
      <c r="P8" s="113"/>
      <c r="Q8" s="113"/>
      <c r="R8" s="113"/>
      <c r="S8" s="113"/>
      <c r="T8" s="113"/>
      <c r="U8" s="113"/>
      <c r="V8" s="6"/>
      <c r="W8" s="6"/>
      <c r="X8" s="6"/>
      <c r="Y8" s="1"/>
      <c r="Z8" s="1"/>
      <c r="AA8" s="1"/>
    </row>
    <row r="9" spans="1:42" ht="37.9" customHeight="1" thickBot="1" x14ac:dyDescent="0.45">
      <c r="A9" s="33" t="s">
        <v>62</v>
      </c>
      <c r="B9" s="32"/>
      <c r="C9" s="32"/>
      <c r="D9" s="1" t="s">
        <v>61</v>
      </c>
      <c r="J9" s="154"/>
      <c r="K9" s="113"/>
      <c r="L9" s="113"/>
      <c r="M9" s="113"/>
      <c r="N9" s="113"/>
      <c r="O9" s="113"/>
      <c r="P9" s="113"/>
      <c r="Q9" s="113"/>
      <c r="R9" s="113"/>
      <c r="S9" s="113"/>
      <c r="T9" s="113"/>
      <c r="U9" s="113"/>
      <c r="V9" s="187" t="s">
        <v>35</v>
      </c>
      <c r="W9" s="188"/>
      <c r="X9" s="195" t="s">
        <v>55</v>
      </c>
      <c r="Y9" s="196"/>
      <c r="Z9" s="196"/>
      <c r="AA9" s="197"/>
    </row>
    <row r="10" spans="1:42" ht="19.5" thickTop="1" x14ac:dyDescent="0.4">
      <c r="J10" s="154"/>
      <c r="K10" s="113"/>
      <c r="L10" s="113"/>
      <c r="M10" s="113"/>
      <c r="N10" s="113"/>
      <c r="O10" s="113"/>
      <c r="P10" s="113"/>
      <c r="Q10" s="113"/>
      <c r="R10" s="113"/>
      <c r="S10" s="113"/>
      <c r="T10" s="113"/>
      <c r="U10" s="113"/>
      <c r="V10" s="189">
        <v>40</v>
      </c>
      <c r="W10" s="190"/>
      <c r="X10" s="198" t="s">
        <v>36</v>
      </c>
      <c r="Y10" s="200" t="s">
        <v>37</v>
      </c>
      <c r="Z10" s="202" t="s">
        <v>38</v>
      </c>
      <c r="AA10" s="6"/>
      <c r="AD10" s="8"/>
    </row>
    <row r="11" spans="1:42" ht="19.5" thickBot="1" x14ac:dyDescent="0.45">
      <c r="K11" s="1"/>
      <c r="L11" s="1"/>
      <c r="M11" s="1"/>
      <c r="N11" s="1"/>
      <c r="O11" s="107" t="s">
        <v>31</v>
      </c>
      <c r="P11" s="107"/>
      <c r="Q11" s="107"/>
      <c r="R11" s="107"/>
      <c r="S11" s="107"/>
      <c r="T11" s="107"/>
      <c r="U11" s="108"/>
      <c r="V11" s="185">
        <f>V7-V10</f>
        <v>50</v>
      </c>
      <c r="W11" s="186"/>
      <c r="X11" s="199"/>
      <c r="Y11" s="201"/>
      <c r="Z11" s="203"/>
    </row>
    <row r="12" spans="1:42" ht="51.75" customHeight="1" thickBot="1" x14ac:dyDescent="0.45">
      <c r="A12" s="155" t="s">
        <v>30</v>
      </c>
      <c r="B12" s="156"/>
      <c r="C12" s="103" t="s">
        <v>91</v>
      </c>
      <c r="D12" s="104"/>
      <c r="E12" s="105"/>
      <c r="F12" s="103" t="s">
        <v>92</v>
      </c>
      <c r="G12" s="104"/>
      <c r="H12" s="105"/>
      <c r="I12" s="159" t="s">
        <v>51</v>
      </c>
      <c r="J12" s="161" t="s">
        <v>25</v>
      </c>
      <c r="K12" s="191" t="s">
        <v>39</v>
      </c>
      <c r="L12" s="192"/>
      <c r="M12" s="156"/>
      <c r="N12" s="109" t="s">
        <v>54</v>
      </c>
      <c r="O12" s="110"/>
      <c r="P12" s="110"/>
      <c r="Q12" s="110"/>
      <c r="R12" s="110"/>
      <c r="S12" s="111"/>
      <c r="T12" s="111"/>
      <c r="U12" s="112"/>
      <c r="V12" s="22" t="s">
        <v>26</v>
      </c>
      <c r="W12" s="16">
        <f>V11/V7</f>
        <v>0.55555555555555558</v>
      </c>
      <c r="X12" s="11" t="s">
        <v>27</v>
      </c>
      <c r="Y12" s="10" t="s">
        <v>28</v>
      </c>
      <c r="Z12" s="12" t="s">
        <v>29</v>
      </c>
    </row>
    <row r="13" spans="1:42" ht="51.75" customHeight="1" thickTop="1" thickBot="1" x14ac:dyDescent="0.45">
      <c r="A13" s="157"/>
      <c r="B13" s="158"/>
      <c r="C13" s="60" t="s">
        <v>86</v>
      </c>
      <c r="D13" s="53" t="s">
        <v>46</v>
      </c>
      <c r="E13" s="54" t="s">
        <v>47</v>
      </c>
      <c r="F13" s="60" t="s">
        <v>87</v>
      </c>
      <c r="G13" s="52" t="s">
        <v>48</v>
      </c>
      <c r="H13" s="55" t="s">
        <v>49</v>
      </c>
      <c r="I13" s="160"/>
      <c r="J13" s="162"/>
      <c r="K13" s="193"/>
      <c r="L13" s="158"/>
      <c r="M13" s="194"/>
      <c r="N13" s="179" t="s">
        <v>52</v>
      </c>
      <c r="O13" s="180"/>
      <c r="P13" s="181" t="s">
        <v>93</v>
      </c>
      <c r="Q13" s="182"/>
      <c r="R13" s="25" t="s">
        <v>53</v>
      </c>
      <c r="S13" s="125" t="s">
        <v>80</v>
      </c>
      <c r="T13" s="126"/>
      <c r="U13" s="27" t="s">
        <v>90</v>
      </c>
      <c r="V13" s="23" t="s">
        <v>43</v>
      </c>
      <c r="W13" s="17">
        <v>0.6</v>
      </c>
      <c r="X13" s="13" t="b">
        <f>IF($W$12&lt;1/3,"不支給")</f>
        <v>0</v>
      </c>
      <c r="Y13" s="14" t="str">
        <f>IF(AND($W$12&gt;=1/3,$W$12&lt;2/3),"〇")</f>
        <v>〇</v>
      </c>
      <c r="Z13" s="15" t="b">
        <f>IF($W$12&gt;=2/3,"◎")</f>
        <v>0</v>
      </c>
      <c r="AD13" s="8">
        <v>0</v>
      </c>
    </row>
    <row r="14" spans="1:42" ht="39.6" customHeight="1" x14ac:dyDescent="0.4">
      <c r="A14" s="167">
        <f>DATEDIF(B3,B5,"Y")</f>
        <v>31</v>
      </c>
      <c r="B14" s="62" t="s">
        <v>20</v>
      </c>
      <c r="C14" s="63">
        <f>MIN(D14:E14)</f>
        <v>0</v>
      </c>
      <c r="D14" s="64">
        <v>0</v>
      </c>
      <c r="E14" s="68">
        <v>14510</v>
      </c>
      <c r="F14" s="63">
        <f>MIN(G14:H14)</f>
        <v>0</v>
      </c>
      <c r="G14" s="64">
        <v>0</v>
      </c>
      <c r="H14" s="71">
        <v>6570</v>
      </c>
      <c r="I14" s="65">
        <f>$V$11</f>
        <v>50</v>
      </c>
      <c r="J14" s="66">
        <f>$W$13</f>
        <v>0.6</v>
      </c>
      <c r="K14" s="114">
        <f>ROUNDDOWN(F14*I14*J14,0)</f>
        <v>0</v>
      </c>
      <c r="L14" s="114"/>
      <c r="M14" s="115"/>
      <c r="N14" s="173">
        <f>C14</f>
        <v>0</v>
      </c>
      <c r="O14" s="114"/>
      <c r="P14" s="174"/>
      <c r="Q14" s="174"/>
      <c r="R14" s="74"/>
      <c r="S14" s="114">
        <f>(N14-P14)*R14</f>
        <v>0</v>
      </c>
      <c r="T14" s="114"/>
      <c r="U14" s="67">
        <f>F14*I14*0.2</f>
        <v>0</v>
      </c>
      <c r="V14" s="142" t="s">
        <v>81</v>
      </c>
      <c r="W14" s="142"/>
      <c r="X14" s="143"/>
      <c r="Y14" s="143"/>
      <c r="Z14" s="144"/>
      <c r="AD14" s="8">
        <v>0.6</v>
      </c>
      <c r="AE14" s="4" t="s">
        <v>20</v>
      </c>
      <c r="AF14" s="1"/>
      <c r="AG14" s="102">
        <v>2869</v>
      </c>
      <c r="AH14" s="102">
        <v>12790</v>
      </c>
      <c r="AI14" s="3">
        <v>14510</v>
      </c>
      <c r="AJ14" s="3"/>
      <c r="AK14" s="7">
        <v>2869</v>
      </c>
      <c r="AL14" s="3">
        <v>3014</v>
      </c>
      <c r="AM14" s="7">
        <v>12790</v>
      </c>
      <c r="AN14" s="7">
        <v>13140</v>
      </c>
      <c r="AO14" s="3">
        <v>14130</v>
      </c>
      <c r="AP14" s="3">
        <v>14510</v>
      </c>
    </row>
    <row r="15" spans="1:42" ht="39.6" customHeight="1" x14ac:dyDescent="0.4">
      <c r="A15" s="168"/>
      <c r="B15" s="56" t="s">
        <v>21</v>
      </c>
      <c r="C15" s="61">
        <f t="shared" ref="C15:C17" si="0">MIN(D15:E15)</f>
        <v>16110</v>
      </c>
      <c r="D15" s="58">
        <v>17000</v>
      </c>
      <c r="E15" s="69">
        <v>16110</v>
      </c>
      <c r="F15" s="61">
        <f t="shared" ref="F15:F17" si="1">MIN(G15:H15)</f>
        <v>6570</v>
      </c>
      <c r="G15" s="58">
        <v>8055</v>
      </c>
      <c r="H15" s="72">
        <v>6570</v>
      </c>
      <c r="I15" s="20">
        <f t="shared" ref="I15:I17" si="2">$V$11</f>
        <v>50</v>
      </c>
      <c r="J15" s="18">
        <f>$W$13</f>
        <v>0.6</v>
      </c>
      <c r="K15" s="137">
        <f t="shared" ref="K15:K17" si="3">ROUNDDOWN(F15*I15*J15,0)</f>
        <v>197100</v>
      </c>
      <c r="L15" s="137"/>
      <c r="M15" s="141"/>
      <c r="N15" s="136">
        <f t="shared" ref="N15:N17" si="4">C15</f>
        <v>16110</v>
      </c>
      <c r="O15" s="137"/>
      <c r="P15" s="138">
        <v>12000</v>
      </c>
      <c r="Q15" s="138"/>
      <c r="R15" s="75">
        <v>180</v>
      </c>
      <c r="S15" s="137">
        <f>(N15-P15)*R15</f>
        <v>739800</v>
      </c>
      <c r="T15" s="137"/>
      <c r="U15" s="76">
        <f t="shared" ref="U15:U17" si="5">F15*I15*0.2</f>
        <v>65700</v>
      </c>
      <c r="V15" s="145"/>
      <c r="W15" s="145"/>
      <c r="X15" s="145"/>
      <c r="Y15" s="145"/>
      <c r="Z15" s="146"/>
      <c r="AD15" s="8">
        <v>0.7</v>
      </c>
      <c r="AE15" s="4" t="s">
        <v>21</v>
      </c>
      <c r="AF15" s="1"/>
      <c r="AG15" s="102"/>
      <c r="AH15" s="102"/>
      <c r="AI15" s="3">
        <v>15690</v>
      </c>
      <c r="AJ15" s="3"/>
      <c r="AK15" s="7"/>
      <c r="AL15" s="3"/>
      <c r="AM15" s="7">
        <v>6395</v>
      </c>
      <c r="AN15" s="7">
        <v>6570</v>
      </c>
      <c r="AO15" s="3">
        <v>15690</v>
      </c>
      <c r="AP15" s="3">
        <v>16110</v>
      </c>
    </row>
    <row r="16" spans="1:42" ht="39.6" customHeight="1" x14ac:dyDescent="0.4">
      <c r="A16" s="168"/>
      <c r="B16" s="56" t="s">
        <v>22</v>
      </c>
      <c r="C16" s="61">
        <f t="shared" si="0"/>
        <v>0</v>
      </c>
      <c r="D16" s="58">
        <v>0</v>
      </c>
      <c r="E16" s="69">
        <v>17740</v>
      </c>
      <c r="F16" s="61">
        <f t="shared" si="1"/>
        <v>0</v>
      </c>
      <c r="G16" s="58">
        <v>0</v>
      </c>
      <c r="H16" s="72">
        <v>6570</v>
      </c>
      <c r="I16" s="20">
        <f t="shared" si="2"/>
        <v>50</v>
      </c>
      <c r="J16" s="18">
        <f t="shared" ref="J16:J17" si="6">$W$13</f>
        <v>0.6</v>
      </c>
      <c r="K16" s="137">
        <f t="shared" si="3"/>
        <v>0</v>
      </c>
      <c r="L16" s="137"/>
      <c r="M16" s="141"/>
      <c r="N16" s="136">
        <f t="shared" si="4"/>
        <v>0</v>
      </c>
      <c r="O16" s="137"/>
      <c r="P16" s="138"/>
      <c r="Q16" s="138"/>
      <c r="R16" s="75"/>
      <c r="S16" s="137">
        <f t="shared" ref="S16:S17" si="7">(N16-P16)*R16</f>
        <v>0</v>
      </c>
      <c r="T16" s="137"/>
      <c r="U16" s="76">
        <f t="shared" si="5"/>
        <v>0</v>
      </c>
      <c r="AE16" s="4" t="s">
        <v>22</v>
      </c>
      <c r="AF16" s="1"/>
      <c r="AG16" s="102"/>
      <c r="AH16" s="102"/>
      <c r="AI16" s="3">
        <v>17270</v>
      </c>
      <c r="AJ16" s="3"/>
      <c r="AK16" s="7"/>
      <c r="AL16" s="6"/>
      <c r="AM16" s="7"/>
      <c r="AN16" s="7"/>
      <c r="AO16" s="3">
        <v>17270</v>
      </c>
      <c r="AP16" s="3">
        <v>17740</v>
      </c>
    </row>
    <row r="17" spans="1:42" ht="39.6" customHeight="1" thickBot="1" x14ac:dyDescent="0.45">
      <c r="A17" s="169"/>
      <c r="B17" s="57" t="s">
        <v>23</v>
      </c>
      <c r="C17" s="78">
        <f t="shared" si="0"/>
        <v>0</v>
      </c>
      <c r="D17" s="59">
        <v>0</v>
      </c>
      <c r="E17" s="70">
        <v>16940</v>
      </c>
      <c r="F17" s="78">
        <f t="shared" si="1"/>
        <v>0</v>
      </c>
      <c r="G17" s="59">
        <v>0</v>
      </c>
      <c r="H17" s="73">
        <v>5310</v>
      </c>
      <c r="I17" s="21">
        <f t="shared" si="2"/>
        <v>50</v>
      </c>
      <c r="J17" s="19">
        <f t="shared" si="6"/>
        <v>0.6</v>
      </c>
      <c r="K17" s="139">
        <f t="shared" si="3"/>
        <v>0</v>
      </c>
      <c r="L17" s="139"/>
      <c r="M17" s="140"/>
      <c r="N17" s="175">
        <f t="shared" si="4"/>
        <v>0</v>
      </c>
      <c r="O17" s="175"/>
      <c r="P17" s="176"/>
      <c r="Q17" s="176"/>
      <c r="R17" s="26"/>
      <c r="S17" s="171">
        <f t="shared" si="7"/>
        <v>0</v>
      </c>
      <c r="T17" s="172"/>
      <c r="U17" s="77">
        <f t="shared" si="5"/>
        <v>0</v>
      </c>
      <c r="AE17" s="4" t="s">
        <v>23</v>
      </c>
      <c r="AF17" s="1"/>
      <c r="AG17" s="102"/>
      <c r="AH17" s="24">
        <v>11490</v>
      </c>
      <c r="AI17" s="3">
        <v>16490</v>
      </c>
      <c r="AJ17" s="3"/>
      <c r="AK17" s="7"/>
      <c r="AL17" s="6"/>
      <c r="AM17" s="3">
        <v>11490</v>
      </c>
      <c r="AN17" s="3">
        <v>11800</v>
      </c>
      <c r="AO17" s="3">
        <v>16490</v>
      </c>
      <c r="AP17" s="3">
        <v>16940</v>
      </c>
    </row>
    <row r="18" spans="1:42" ht="20.45" customHeight="1" thickBot="1" x14ac:dyDescent="0.45">
      <c r="A18" s="1"/>
      <c r="B18" s="1"/>
      <c r="C18" s="1"/>
      <c r="D18" s="29"/>
      <c r="E18" s="30"/>
      <c r="F18" s="30"/>
      <c r="G18" s="29"/>
      <c r="H18" s="29"/>
      <c r="I18" s="6"/>
      <c r="J18" s="31"/>
      <c r="K18" s="29"/>
      <c r="L18" s="29"/>
      <c r="M18" s="29"/>
      <c r="N18" s="29"/>
      <c r="O18" s="29"/>
      <c r="P18" s="29"/>
      <c r="Q18" s="29"/>
      <c r="R18" s="6"/>
      <c r="S18" s="28"/>
      <c r="T18" s="28"/>
      <c r="U18" s="28"/>
      <c r="AE18" s="4"/>
      <c r="AF18" s="1"/>
      <c r="AG18" s="24"/>
      <c r="AH18" s="24"/>
      <c r="AI18" s="3"/>
      <c r="AJ18" s="3"/>
      <c r="AK18" s="7"/>
      <c r="AM18" s="3">
        <v>5170</v>
      </c>
      <c r="AN18" s="3">
        <v>5310</v>
      </c>
    </row>
    <row r="19" spans="1:42" ht="18" customHeight="1" x14ac:dyDescent="0.4">
      <c r="A19" s="153" t="s">
        <v>44</v>
      </c>
      <c r="B19" s="148" t="s">
        <v>94</v>
      </c>
      <c r="C19" s="148"/>
      <c r="D19" s="149"/>
      <c r="E19" s="149"/>
      <c r="F19" s="149"/>
      <c r="G19" s="149"/>
      <c r="H19" s="149"/>
      <c r="I19" s="149"/>
      <c r="J19" s="149"/>
      <c r="K19" s="149"/>
      <c r="L19" s="149"/>
      <c r="M19" s="150"/>
      <c r="O19" s="106" t="s">
        <v>60</v>
      </c>
      <c r="P19" s="106"/>
    </row>
    <row r="20" spans="1:42" x14ac:dyDescent="0.4">
      <c r="A20" s="134"/>
      <c r="B20" s="151"/>
      <c r="C20" s="151"/>
      <c r="D20" s="152"/>
      <c r="E20" s="152"/>
      <c r="F20" s="152"/>
      <c r="G20" s="152"/>
      <c r="H20" s="152"/>
      <c r="I20" s="152"/>
      <c r="J20" s="152"/>
      <c r="K20" s="152"/>
      <c r="L20" s="152"/>
      <c r="M20" s="83"/>
      <c r="O20" s="101" t="s">
        <v>97</v>
      </c>
      <c r="P20" s="101"/>
      <c r="Q20" s="101"/>
      <c r="R20" s="101"/>
      <c r="S20" s="101"/>
      <c r="T20" s="101"/>
      <c r="U20" s="101"/>
      <c r="V20" s="101"/>
    </row>
    <row r="21" spans="1:42" x14ac:dyDescent="0.4">
      <c r="A21" s="134"/>
      <c r="B21" s="151"/>
      <c r="C21" s="151"/>
      <c r="D21" s="152"/>
      <c r="E21" s="152"/>
      <c r="F21" s="152"/>
      <c r="G21" s="152"/>
      <c r="H21" s="152"/>
      <c r="I21" s="152"/>
      <c r="J21" s="152"/>
      <c r="K21" s="152"/>
      <c r="L21" s="152"/>
      <c r="M21" s="83"/>
      <c r="O21" s="101" t="s">
        <v>79</v>
      </c>
      <c r="P21" s="101"/>
      <c r="Q21" s="101"/>
      <c r="R21" s="101"/>
      <c r="S21" s="101"/>
      <c r="T21" s="101"/>
      <c r="U21" s="101"/>
      <c r="V21" s="101"/>
      <c r="W21" s="101"/>
      <c r="X21" s="101"/>
      <c r="Y21" s="101"/>
    </row>
    <row r="22" spans="1:42" x14ac:dyDescent="0.4">
      <c r="A22" s="134"/>
      <c r="B22" s="151"/>
      <c r="C22" s="151"/>
      <c r="D22" s="152"/>
      <c r="E22" s="152"/>
      <c r="F22" s="152"/>
      <c r="G22" s="152"/>
      <c r="H22" s="152"/>
      <c r="I22" s="152"/>
      <c r="J22" s="152"/>
      <c r="K22" s="152"/>
      <c r="L22" s="152"/>
      <c r="M22" s="83"/>
      <c r="O22" s="101" t="s">
        <v>78</v>
      </c>
      <c r="P22" s="101"/>
      <c r="Q22" s="101"/>
      <c r="R22" s="101"/>
      <c r="S22" s="101"/>
      <c r="T22" s="101"/>
      <c r="U22" s="101"/>
      <c r="V22" s="101"/>
      <c r="W22" s="101"/>
      <c r="X22" s="101"/>
      <c r="Y22" s="101"/>
      <c r="Z22" s="101"/>
      <c r="AA22" s="101"/>
      <c r="AB22" s="101"/>
      <c r="AC22" s="101"/>
      <c r="AD22" s="101"/>
    </row>
    <row r="23" spans="1:42" ht="18" customHeight="1" x14ac:dyDescent="0.4">
      <c r="A23" s="127" t="s">
        <v>56</v>
      </c>
      <c r="B23" s="128" t="s">
        <v>57</v>
      </c>
      <c r="C23" s="128"/>
      <c r="D23" s="129"/>
      <c r="E23" s="129"/>
      <c r="F23" s="129"/>
      <c r="G23" s="129"/>
      <c r="H23" s="129"/>
      <c r="I23" s="129"/>
      <c r="J23" s="129"/>
      <c r="K23" s="129"/>
      <c r="L23" s="129"/>
      <c r="M23" s="130"/>
    </row>
    <row r="24" spans="1:42" x14ac:dyDescent="0.4">
      <c r="A24" s="127"/>
      <c r="B24" s="128"/>
      <c r="C24" s="128"/>
      <c r="D24" s="129"/>
      <c r="E24" s="129"/>
      <c r="F24" s="129"/>
      <c r="G24" s="129"/>
      <c r="H24" s="129"/>
      <c r="I24" s="129"/>
      <c r="J24" s="129"/>
      <c r="K24" s="129"/>
      <c r="L24" s="129"/>
      <c r="M24" s="130"/>
    </row>
    <row r="25" spans="1:42" x14ac:dyDescent="0.4">
      <c r="A25" s="127"/>
      <c r="B25" s="128"/>
      <c r="C25" s="128"/>
      <c r="D25" s="129"/>
      <c r="E25" s="129"/>
      <c r="F25" s="129"/>
      <c r="G25" s="129"/>
      <c r="H25" s="129"/>
      <c r="I25" s="129"/>
      <c r="J25" s="129"/>
      <c r="K25" s="129"/>
      <c r="L25" s="129"/>
      <c r="M25" s="130"/>
    </row>
    <row r="26" spans="1:42" x14ac:dyDescent="0.4">
      <c r="A26" s="127"/>
      <c r="B26" s="128"/>
      <c r="C26" s="128"/>
      <c r="D26" s="129"/>
      <c r="E26" s="129"/>
      <c r="F26" s="129"/>
      <c r="G26" s="129"/>
      <c r="H26" s="129"/>
      <c r="I26" s="129"/>
      <c r="J26" s="129"/>
      <c r="K26" s="129"/>
      <c r="L26" s="129"/>
      <c r="M26" s="130"/>
    </row>
    <row r="27" spans="1:42" x14ac:dyDescent="0.4">
      <c r="A27" s="127"/>
      <c r="B27" s="128"/>
      <c r="C27" s="128"/>
      <c r="D27" s="129"/>
      <c r="E27" s="129"/>
      <c r="F27" s="129"/>
      <c r="G27" s="129"/>
      <c r="H27" s="129"/>
      <c r="I27" s="129"/>
      <c r="J27" s="129"/>
      <c r="K27" s="129"/>
      <c r="L27" s="129"/>
      <c r="M27" s="130"/>
    </row>
    <row r="28" spans="1:42" x14ac:dyDescent="0.4">
      <c r="A28" s="127"/>
      <c r="B28" s="128"/>
      <c r="C28" s="128"/>
      <c r="D28" s="129"/>
      <c r="E28" s="129"/>
      <c r="F28" s="129"/>
      <c r="G28" s="129"/>
      <c r="H28" s="129"/>
      <c r="I28" s="129"/>
      <c r="J28" s="129"/>
      <c r="K28" s="129"/>
      <c r="L28" s="129"/>
      <c r="M28" s="130"/>
    </row>
    <row r="29" spans="1:42" ht="18" customHeight="1" x14ac:dyDescent="0.4">
      <c r="A29" s="134" t="s">
        <v>58</v>
      </c>
      <c r="B29" s="128" t="s">
        <v>59</v>
      </c>
      <c r="C29" s="128"/>
      <c r="D29" s="129"/>
      <c r="E29" s="129"/>
      <c r="F29" s="129"/>
      <c r="G29" s="129"/>
      <c r="H29" s="129"/>
      <c r="I29" s="129"/>
      <c r="J29" s="129"/>
      <c r="K29" s="129"/>
      <c r="L29" s="129"/>
      <c r="M29" s="130"/>
    </row>
    <row r="30" spans="1:42" x14ac:dyDescent="0.4">
      <c r="A30" s="134"/>
      <c r="B30" s="128"/>
      <c r="C30" s="128"/>
      <c r="D30" s="129"/>
      <c r="E30" s="129"/>
      <c r="F30" s="129"/>
      <c r="G30" s="129"/>
      <c r="H30" s="129"/>
      <c r="I30" s="129"/>
      <c r="J30" s="129"/>
      <c r="K30" s="129"/>
      <c r="L30" s="129"/>
      <c r="M30" s="130"/>
    </row>
    <row r="31" spans="1:42" x14ac:dyDescent="0.4">
      <c r="A31" s="134"/>
      <c r="B31" s="128"/>
      <c r="C31" s="128"/>
      <c r="D31" s="129"/>
      <c r="E31" s="129"/>
      <c r="F31" s="129"/>
      <c r="G31" s="129"/>
      <c r="H31" s="129"/>
      <c r="I31" s="129"/>
      <c r="J31" s="129"/>
      <c r="K31" s="129"/>
      <c r="L31" s="129"/>
      <c r="M31" s="130"/>
    </row>
    <row r="32" spans="1:42" x14ac:dyDescent="0.4">
      <c r="A32" s="134"/>
      <c r="B32" s="128"/>
      <c r="C32" s="128"/>
      <c r="D32" s="129"/>
      <c r="E32" s="129"/>
      <c r="F32" s="129"/>
      <c r="G32" s="129"/>
      <c r="H32" s="129"/>
      <c r="I32" s="129"/>
      <c r="J32" s="129"/>
      <c r="K32" s="129"/>
      <c r="L32" s="129"/>
      <c r="M32" s="130"/>
    </row>
    <row r="33" spans="1:13" ht="19.5" thickBot="1" x14ac:dyDescent="0.45">
      <c r="A33" s="135"/>
      <c r="B33" s="131"/>
      <c r="C33" s="131"/>
      <c r="D33" s="132"/>
      <c r="E33" s="132"/>
      <c r="F33" s="132"/>
      <c r="G33" s="132"/>
      <c r="H33" s="132"/>
      <c r="I33" s="132"/>
      <c r="J33" s="132"/>
      <c r="K33" s="132"/>
      <c r="L33" s="132"/>
      <c r="M33" s="133"/>
    </row>
  </sheetData>
  <mergeCells count="69">
    <mergeCell ref="B5:D5"/>
    <mergeCell ref="V3:Y3"/>
    <mergeCell ref="N13:O13"/>
    <mergeCell ref="P13:Q13"/>
    <mergeCell ref="L3:U4"/>
    <mergeCell ref="V11:W11"/>
    <mergeCell ref="V9:W9"/>
    <mergeCell ref="V10:W10"/>
    <mergeCell ref="J3:K3"/>
    <mergeCell ref="J4:K4"/>
    <mergeCell ref="K5:U5"/>
    <mergeCell ref="K12:M13"/>
    <mergeCell ref="X9:AA9"/>
    <mergeCell ref="X10:X11"/>
    <mergeCell ref="Y10:Y11"/>
    <mergeCell ref="Z10:Z11"/>
    <mergeCell ref="N14:O14"/>
    <mergeCell ref="P14:Q14"/>
    <mergeCell ref="N17:O17"/>
    <mergeCell ref="P17:Q17"/>
    <mergeCell ref="K15:M15"/>
    <mergeCell ref="V14:Z15"/>
    <mergeCell ref="A1:AA1"/>
    <mergeCell ref="B19:M22"/>
    <mergeCell ref="A19:A22"/>
    <mergeCell ref="J8:J10"/>
    <mergeCell ref="A12:B13"/>
    <mergeCell ref="I12:I13"/>
    <mergeCell ref="J12:J13"/>
    <mergeCell ref="B2:D2"/>
    <mergeCell ref="B4:D4"/>
    <mergeCell ref="E3:F3"/>
    <mergeCell ref="B3:D3"/>
    <mergeCell ref="F5:J5"/>
    <mergeCell ref="A14:A17"/>
    <mergeCell ref="W4:X4"/>
    <mergeCell ref="S17:T17"/>
    <mergeCell ref="S13:T13"/>
    <mergeCell ref="A23:A28"/>
    <mergeCell ref="B29:M33"/>
    <mergeCell ref="A29:A33"/>
    <mergeCell ref="N15:O15"/>
    <mergeCell ref="P15:Q15"/>
    <mergeCell ref="K17:M17"/>
    <mergeCell ref="O19:P19"/>
    <mergeCell ref="O20:V20"/>
    <mergeCell ref="O21:Y21"/>
    <mergeCell ref="B23:M28"/>
    <mergeCell ref="S15:T15"/>
    <mergeCell ref="N16:O16"/>
    <mergeCell ref="P16:Q16"/>
    <mergeCell ref="S16:T16"/>
    <mergeCell ref="K16:M16"/>
    <mergeCell ref="E4:F4"/>
    <mergeCell ref="O22:AD22"/>
    <mergeCell ref="AH14:AH16"/>
    <mergeCell ref="C12:E12"/>
    <mergeCell ref="F12:H12"/>
    <mergeCell ref="K7:U7"/>
    <mergeCell ref="O11:U11"/>
    <mergeCell ref="N12:U12"/>
    <mergeCell ref="K8:U10"/>
    <mergeCell ref="S14:T14"/>
    <mergeCell ref="K14:M14"/>
    <mergeCell ref="AG14:AG17"/>
    <mergeCell ref="V5:AA5"/>
    <mergeCell ref="K6:T6"/>
    <mergeCell ref="V6:AA6"/>
    <mergeCell ref="V7:AA7"/>
  </mergeCells>
  <phoneticPr fontId="1"/>
  <dataValidations count="10">
    <dataValidation type="list" allowBlank="1" showInputMessage="1" showErrorMessage="1" sqref="W13" xr:uid="{62332BED-207D-48CC-AA39-9B5267CEF6AF}">
      <formula1>$AD$13:$AD$15</formula1>
    </dataValidation>
    <dataValidation type="list" allowBlank="1" showInputMessage="1" showErrorMessage="1" sqref="AG14:AG17" xr:uid="{B965F06D-D537-4CAC-A639-4650C343637E}">
      <formula1>$AK$14:$AL$14</formula1>
    </dataValidation>
    <dataValidation type="list" allowBlank="1" showInputMessage="1" showErrorMessage="1" sqref="AI14:AJ14 E14" xr:uid="{CCFDD960-23C2-4DC5-85EF-F9216F9B7FA6}">
      <formula1>$AO$14:$AP$14</formula1>
    </dataValidation>
    <dataValidation type="list" allowBlank="1" showInputMessage="1" showErrorMessage="1" sqref="AI15:AJ15 E15" xr:uid="{93EBDC95-91B5-414E-954C-3C93AA97A05F}">
      <formula1>$AO$15:$AP$15</formula1>
    </dataValidation>
    <dataValidation type="list" allowBlank="1" showInputMessage="1" showErrorMessage="1" sqref="AI16:AJ16 E16" xr:uid="{BD1BEA65-CA47-44BA-A3A1-65DBAD802ABB}">
      <formula1>$AO$16:$AP$16</formula1>
    </dataValidation>
    <dataValidation type="list" allowBlank="1" showInputMessage="1" showErrorMessage="1" sqref="AI17:AJ17 E17" xr:uid="{91DB48D0-9560-4D65-8A35-695024B348EB}">
      <formula1>$AO$17:$AP$17</formula1>
    </dataValidation>
    <dataValidation type="list" allowBlank="1" showInputMessage="1" showErrorMessage="1" sqref="AH14:AH16" xr:uid="{C1DC3CB8-CAE8-42D2-A2E6-7568F1FC38E7}">
      <formula1>$AM$14:$AN$14</formula1>
    </dataValidation>
    <dataValidation type="list" allowBlank="1" showInputMessage="1" showErrorMessage="1" sqref="AH17" xr:uid="{45A3BE6F-061D-4DC1-A6EE-CEF017B1CBB8}">
      <formula1>$AM$17:$AN$17</formula1>
    </dataValidation>
    <dataValidation type="list" allowBlank="1" showInputMessage="1" showErrorMessage="1" sqref="H14:H16" xr:uid="{6F93C0AA-6024-4835-B17B-625273BF02BA}">
      <formula1>$AM$15:$AN$15</formula1>
    </dataValidation>
    <dataValidation type="list" allowBlank="1" showInputMessage="1" showErrorMessage="1" sqref="H17" xr:uid="{BCBB5BD8-8033-4070-B756-CD3680B69CC7}">
      <formula1>$AM$18:$AN$18</formula1>
    </dataValidation>
  </dataValidations>
  <hyperlinks>
    <hyperlink ref="O20:U20" r:id="rId1" display="「基本手当日額等の算出表」を作成しています。" xr:uid="{EE56E70C-A049-4B95-AC70-231DDF770118}"/>
    <hyperlink ref="O21:Y21" r:id="rId2" display="●「再就職手当のご案内」(リーフレット)　※厚生労働省ホームページより引用" xr:uid="{5690A747-4BD8-4C74-9E01-75EB1E49253B}"/>
    <hyperlink ref="O22:AC22" r:id="rId3" display="●「再就職後の賃金が、離職前の賃金より低い場合には「就業促進定着手当」が受けられます」　※厚生労働省ホームページより引用" xr:uid="{4CD02443-FD28-4CB9-87B3-3385DF8386A2}"/>
    <hyperlink ref="O20:V20" r:id="rId4" display="●「基本手当日額等の算出表」を作成しています" xr:uid="{9734E996-8CA6-4AA1-B2B4-3754FBC2E27C}"/>
  </hyperlinks>
  <pageMargins left="0.7" right="0.7" top="0.75" bottom="0.75" header="0.3" footer="0.3"/>
  <pageSetup paperSize="9" scale="60" fitToHeight="0" orientation="landscape" horizontalDpi="4294967293"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就業促進手当一覧表</vt:lpstr>
      <vt:lpstr>再就職手当及び就業促進定着手当の算出表</vt:lpstr>
      <vt:lpstr>再就職手当及び就業促進定着手当の算出表!Print_Area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利人 石川</dc:creator>
  <cp:lastModifiedBy>利人 石川</cp:lastModifiedBy>
  <cp:lastPrinted>2025-03-24T11:59:51Z</cp:lastPrinted>
  <dcterms:created xsi:type="dcterms:W3CDTF">2025-03-21T01:57:56Z</dcterms:created>
  <dcterms:modified xsi:type="dcterms:W3CDTF">2025-07-25T08:08:04Z</dcterms:modified>
</cp:coreProperties>
</file>